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3.xml" ContentType="application/vnd.ms-excel.person+xml"/>
  <Override PartName="/xl/persons/person8.xml" ContentType="application/vnd.ms-excel.person+xml"/>
  <Override PartName="/xl/persons/person16.xml" ContentType="application/vnd.ms-excel.person+xml"/>
  <Override PartName="/xl/persons/person29.xml" ContentType="application/vnd.ms-excel.person+xml"/>
  <Override PartName="/xl/persons/person11.xml" ContentType="application/vnd.ms-excel.person+xml"/>
  <Override PartName="/xl/persons/person24.xml" ContentType="application/vnd.ms-excel.person+xml"/>
  <Override PartName="/xl/persons/person32.xml" ContentType="application/vnd.ms-excel.person+xml"/>
  <Override PartName="/xl/persons/person37.xml" ContentType="application/vnd.ms-excel.person+xml"/>
  <Override PartName="/xl/persons/person40.xml" ContentType="application/vnd.ms-excel.person+xml"/>
  <Override PartName="/xl/persons/person45.xml" ContentType="application/vnd.ms-excel.person+xml"/>
  <Override PartName="/xl/persons/person53.xml" ContentType="application/vnd.ms-excel.person+xml"/>
  <Override PartName="/xl/persons/person57.xml" ContentType="application/vnd.ms-excel.person+xml"/>
  <Override PartName="/xl/persons/person65.xml" ContentType="application/vnd.ms-excel.person+xml"/>
  <Override PartName="/xl/persons/person73.xml" ContentType="application/vnd.ms-excel.person+xml"/>
  <Override PartName="/xl/persons/person78.xml" ContentType="application/vnd.ms-excel.person+xml"/>
  <Override PartName="/xl/persons/person85.xml" ContentType="application/vnd.ms-excel.person+xml"/>
  <Override PartName="/xl/persons/person60.xml" ContentType="application/vnd.ms-excel.person+xml"/>
  <Override PartName="/xl/persons/person81.xml" ContentType="application/vnd.ms-excel.person+xml"/>
  <Override PartName="/xl/persons/person6.xml" ContentType="application/vnd.ms-excel.person+xml"/>
  <Override PartName="/xl/persons/person19.xml" ContentType="application/vnd.ms-excel.person+xml"/>
  <Override PartName="/xl/persons/person33.xml" ContentType="application/vnd.ms-excel.person+xml"/>
  <Override PartName="/xl/persons/person1.xml" ContentType="application/vnd.ms-excel.person+xml"/>
  <Override PartName="/xl/persons/person14.xml" ContentType="application/vnd.ms-excel.person+xml"/>
  <Override PartName="/xl/persons/person22.xml" ContentType="application/vnd.ms-excel.person+xml"/>
  <Override PartName="/xl/persons/person27.xml" ContentType="application/vnd.ms-excel.person+xml"/>
  <Override PartName="/xl/persons/person35.xml" ContentType="application/vnd.ms-excel.person+xml"/>
  <Override PartName="/xl/persons/person43.xml" ContentType="application/vnd.ms-excel.person+xml"/>
  <Override PartName="/xl/persons/person48.xml" ContentType="application/vnd.ms-excel.person+xml"/>
  <Override PartName="/xl/persons/person56.xml" ContentType="application/vnd.ms-excel.person+xml"/>
  <Override PartName="/xl/persons/person64.xml" ContentType="application/vnd.ms-excel.person+xml"/>
  <Override PartName="/xl/persons/person69.xml" ContentType="application/vnd.ms-excel.person+xml"/>
  <Override PartName="/xl/persons/person76.xml" ContentType="application/vnd.ms-excel.person+xml"/>
  <Override PartName="/xl/persons/person.xml" ContentType="application/vnd.ms-excel.person+xml"/>
  <Override PartName="/xl/persons/person51.xml" ContentType="application/vnd.ms-excel.person+xml"/>
  <Override PartName="/xl/persons/person72.xml" ContentType="application/vnd.ms-excel.person+xml"/>
  <Override PartName="/xl/persons/person83.xml" ContentType="application/vnd.ms-excel.person+xml"/>
  <Override PartName="/xl/persons/person12.xml" ContentType="application/vnd.ms-excel.person+xml"/>
  <Override PartName="/xl/persons/person75.xml" ContentType="application/vnd.ms-excel.person+xml"/>
  <Override PartName="/xl/persons/person67.xml" ContentType="application/vnd.ms-excel.person+xml"/>
  <Override PartName="/xl/persons/person59.xml" ContentType="application/vnd.ms-excel.person+xml"/>
  <Override PartName="/xl/persons/person54.xml" ContentType="application/vnd.ms-excel.person+xml"/>
  <Override PartName="/xl/persons/person41.xml" ContentType="application/vnd.ms-excel.person+xml"/>
  <Override PartName="/xl/persons/person38.xml" ContentType="application/vnd.ms-excel.person+xml"/>
  <Override PartName="/xl/persons/person30.xml" ContentType="application/vnd.ms-excel.person+xml"/>
  <Override PartName="/xl/persons/person25.xml" ContentType="application/vnd.ms-excel.person+xml"/>
  <Override PartName="/xl/persons/person21.xml" ContentType="application/vnd.ms-excel.person+xml"/>
  <Override PartName="/xl/persons/person17.xml" ContentType="application/vnd.ms-excel.person+xml"/>
  <Override PartName="/xl/persons/person9.xml" ContentType="application/vnd.ms-excel.person+xml"/>
  <Override PartName="/xl/persons/person87.xml" ContentType="application/vnd.ms-excel.person+xml"/>
  <Override PartName="/xl/persons/person80.xml" ContentType="application/vnd.ms-excel.person+xml"/>
  <Override PartName="/xl/persons/person71.xml" ContentType="application/vnd.ms-excel.person+xml"/>
  <Override PartName="/xl/persons/person63.xml" ContentType="application/vnd.ms-excel.person+xml"/>
  <Override PartName="/xl/persons/person46.xml" ContentType="application/vnd.ms-excel.person+xml"/>
  <Override PartName="/xl/persons/person58.xml" ContentType="application/vnd.ms-excel.person+xml"/>
  <Override PartName="/xl/persons/person2.xml" ContentType="application/vnd.ms-excel.person+xml"/>
  <Override PartName="/xl/persons/person7.xml" ContentType="application/vnd.ms-excel.person+xml"/>
  <Override PartName="/xl/persons/person15.xml" ContentType="application/vnd.ms-excel.person+xml"/>
  <Override PartName="/xl/persons/person23.xml" ContentType="application/vnd.ms-excel.person+xml"/>
  <Override PartName="/xl/persons/person28.xml" ContentType="application/vnd.ms-excel.person+xml"/>
  <Override PartName="/xl/persons/person36.xml" ContentType="application/vnd.ms-excel.person+xml"/>
  <Override PartName="/xl/persons/person49.xml" ContentType="application/vnd.ms-excel.person+xml"/>
  <Override PartName="/xl/persons/person86.xml" ContentType="application/vnd.ms-excel.person+xml"/>
  <Override PartName="/xl/persons/person82.xml" ContentType="application/vnd.ms-excel.person+xml"/>
  <Override PartName="/xl/persons/person79.xml" ContentType="application/vnd.ms-excel.person+xml"/>
  <Override PartName="/xl/persons/person74.xml" ContentType="application/vnd.ms-excel.person+xml"/>
  <Override PartName="/xl/persons/person66.xml" ContentType="application/vnd.ms-excel.person+xml"/>
  <Override PartName="/xl/persons/person61.xml" ContentType="application/vnd.ms-excel.person+xml"/>
  <Override PartName="/xl/persons/person10.xml" ContentType="application/vnd.ms-excel.person+xml"/>
  <Override PartName="/xl/persons/person31.xml" ContentType="application/vnd.ms-excel.person+xml"/>
  <Override PartName="/xl/persons/person44.xml" ContentType="application/vnd.ms-excel.person+xml"/>
  <Override PartName="/xl/persons/person52.xml" ContentType="application/vnd.ms-excel.person+xml"/>
  <Override PartName="/xl/persons/person5.xml" ContentType="application/vnd.ms-excel.person+xml"/>
  <Override PartName="/xl/persons/person13.xml" ContentType="application/vnd.ms-excel.person+xml"/>
  <Override PartName="/xl/persons/person18.xml" ContentType="application/vnd.ms-excel.person+xml"/>
  <Override PartName="/xl/persons/person26.xml" ContentType="application/vnd.ms-excel.person+xml"/>
  <Override PartName="/xl/persons/person39.xml" ContentType="application/vnd.ms-excel.person+xml"/>
  <Override PartName="/xl/persons/person47.xml" ContentType="application/vnd.ms-excel.person+xml"/>
  <Override PartName="/xl/persons/person84.xml" ContentType="application/vnd.ms-excel.person+xml"/>
  <Override PartName="/xl/persons/person77.xml" ContentType="application/vnd.ms-excel.person+xml"/>
  <Override PartName="/xl/persons/person0.xml" ContentType="application/vnd.ms-excel.person+xml"/>
  <Override PartName="/xl/persons/person20.xml" ContentType="application/vnd.ms-excel.person+xml"/>
  <Override PartName="/xl/persons/person34.xml" ContentType="application/vnd.ms-excel.person+xml"/>
  <Override PartName="/xl/persons/person42.xml" ContentType="application/vnd.ms-excel.person+xml"/>
  <Override PartName="/xl/persons/person50.xml" ContentType="application/vnd.ms-excel.person+xml"/>
  <Override PartName="/xl/persons/person55.xml" ContentType="application/vnd.ms-excel.person+xml"/>
  <Override PartName="/xl/persons/person62.xml" ContentType="application/vnd.ms-excel.person+xml"/>
  <Override PartName="/xl/persons/person68.xml" ContentType="application/vnd.ms-excel.person+xml"/>
  <Override PartName="/xl/persons/person70.xml" ContentType="application/vnd.ms-excel.person+xml"/>
  <Override PartName="/xl/persons/person4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https://eifc-my.sharepoint.com/personal/rod_eifc_com_au/Documents/Desktop/"/>
    </mc:Choice>
  </mc:AlternateContent>
  <xr:revisionPtr revIDLastSave="435" documentId="13_ncr:1_{C7905FAA-29EB-4236-8D79-5C7F1AF56B6E}" xr6:coauthVersionLast="47" xr6:coauthVersionMax="47" xr10:uidLastSave="{2E2981F3-29A2-447D-BA24-318CA7069ABD}"/>
  <bookViews>
    <workbookView xWindow="23880" yWindow="-120" windowWidth="29040" windowHeight="15840" xr2:uid="{00000000-000D-0000-FFFF-FFFF00000000}"/>
  </bookViews>
  <sheets>
    <sheet name="New Zealand &amp; Pacific Islands" sheetId="1" r:id="rId1"/>
    <sheet name="Singapore" sheetId="3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5" i="1" l="1"/>
  <c r="I14" i="1"/>
  <c r="I13" i="1"/>
  <c r="I12" i="1"/>
  <c r="O26" i="3"/>
  <c r="O25" i="3"/>
  <c r="O24" i="3"/>
  <c r="O23" i="3"/>
  <c r="O22" i="3"/>
  <c r="I22" i="3"/>
  <c r="J22" i="3"/>
  <c r="K22" i="3"/>
  <c r="L22" i="3"/>
  <c r="M22" i="3"/>
  <c r="N22" i="3"/>
  <c r="I23" i="3"/>
  <c r="J23" i="3"/>
  <c r="K23" i="3"/>
  <c r="L23" i="3"/>
  <c r="M23" i="3"/>
  <c r="N23" i="3"/>
  <c r="I24" i="3"/>
  <c r="J24" i="3"/>
  <c r="K24" i="3"/>
  <c r="L24" i="3"/>
  <c r="M24" i="3"/>
  <c r="N24" i="3"/>
  <c r="I25" i="3"/>
  <c r="J25" i="3"/>
  <c r="K25" i="3"/>
  <c r="L25" i="3"/>
  <c r="M25" i="3"/>
  <c r="N25" i="3"/>
  <c r="I26" i="3"/>
  <c r="J26" i="3"/>
  <c r="K26" i="3"/>
  <c r="L26" i="3"/>
  <c r="M26" i="3"/>
  <c r="N26" i="3"/>
  <c r="H23" i="1"/>
  <c r="H22" i="1"/>
  <c r="H21" i="1"/>
  <c r="I16" i="1"/>
  <c r="O71" i="3" l="1"/>
  <c r="N71" i="3"/>
  <c r="M71" i="3"/>
  <c r="L71" i="3"/>
  <c r="K71" i="3"/>
  <c r="J71" i="3"/>
  <c r="I71" i="3"/>
  <c r="O70" i="3"/>
  <c r="N70" i="3"/>
  <c r="M70" i="3"/>
  <c r="L70" i="3"/>
  <c r="K70" i="3"/>
  <c r="J70" i="3"/>
  <c r="I70" i="3"/>
  <c r="O69" i="3"/>
  <c r="N69" i="3"/>
  <c r="M69" i="3"/>
  <c r="L69" i="3"/>
  <c r="K69" i="3"/>
  <c r="J69" i="3"/>
  <c r="I69" i="3"/>
  <c r="O68" i="3"/>
  <c r="N68" i="3"/>
  <c r="M68" i="3"/>
  <c r="L68" i="3"/>
  <c r="K68" i="3"/>
  <c r="J68" i="3"/>
  <c r="I68" i="3"/>
  <c r="O67" i="3"/>
  <c r="N67" i="3"/>
  <c r="M67" i="3"/>
  <c r="L67" i="3"/>
  <c r="K67" i="3"/>
  <c r="J67" i="3"/>
  <c r="I67" i="3"/>
  <c r="O62" i="3"/>
  <c r="N62" i="3"/>
  <c r="M62" i="3"/>
  <c r="L62" i="3"/>
  <c r="K62" i="3"/>
  <c r="J62" i="3"/>
  <c r="I62" i="3"/>
  <c r="O61" i="3"/>
  <c r="N61" i="3"/>
  <c r="M61" i="3"/>
  <c r="L61" i="3"/>
  <c r="K61" i="3"/>
  <c r="J61" i="3"/>
  <c r="I61" i="3"/>
  <c r="O60" i="3"/>
  <c r="N60" i="3"/>
  <c r="M60" i="3"/>
  <c r="L60" i="3"/>
  <c r="K60" i="3"/>
  <c r="J60" i="3"/>
  <c r="I60" i="3"/>
  <c r="O59" i="3"/>
  <c r="N59" i="3"/>
  <c r="M59" i="3"/>
  <c r="L59" i="3"/>
  <c r="K59" i="3"/>
  <c r="J59" i="3"/>
  <c r="I59" i="3"/>
  <c r="O58" i="3"/>
  <c r="N58" i="3"/>
  <c r="M58" i="3"/>
  <c r="L58" i="3"/>
  <c r="K58" i="3"/>
  <c r="J58" i="3"/>
  <c r="I58" i="3"/>
  <c r="P53" i="3"/>
  <c r="O53" i="3"/>
  <c r="N53" i="3"/>
  <c r="M53" i="3"/>
  <c r="L53" i="3"/>
  <c r="K53" i="3"/>
  <c r="J53" i="3"/>
  <c r="I53" i="3"/>
  <c r="P52" i="3"/>
  <c r="O52" i="3"/>
  <c r="N52" i="3"/>
  <c r="M52" i="3"/>
  <c r="L52" i="3"/>
  <c r="K52" i="3"/>
  <c r="J52" i="3"/>
  <c r="I52" i="3"/>
  <c r="P51" i="3"/>
  <c r="O51" i="3"/>
  <c r="N51" i="3"/>
  <c r="M51" i="3"/>
  <c r="L51" i="3"/>
  <c r="K51" i="3"/>
  <c r="J51" i="3"/>
  <c r="I51" i="3"/>
  <c r="P50" i="3"/>
  <c r="O50" i="3"/>
  <c r="N50" i="3"/>
  <c r="M50" i="3"/>
  <c r="L50" i="3"/>
  <c r="K50" i="3"/>
  <c r="J50" i="3"/>
  <c r="I50" i="3"/>
  <c r="P49" i="3"/>
  <c r="O49" i="3"/>
  <c r="N49" i="3"/>
  <c r="M49" i="3"/>
  <c r="L49" i="3"/>
  <c r="K49" i="3"/>
  <c r="J49" i="3"/>
  <c r="I49" i="3"/>
  <c r="N44" i="3"/>
  <c r="M44" i="3"/>
  <c r="L44" i="3"/>
  <c r="K44" i="3"/>
  <c r="J44" i="3"/>
  <c r="I44" i="3"/>
  <c r="N43" i="3"/>
  <c r="M43" i="3"/>
  <c r="L43" i="3"/>
  <c r="K43" i="3"/>
  <c r="J43" i="3"/>
  <c r="I43" i="3"/>
  <c r="N42" i="3"/>
  <c r="M42" i="3"/>
  <c r="L42" i="3"/>
  <c r="K42" i="3"/>
  <c r="J42" i="3"/>
  <c r="I42" i="3"/>
  <c r="N41" i="3"/>
  <c r="M41" i="3"/>
  <c r="L41" i="3"/>
  <c r="K41" i="3"/>
  <c r="J41" i="3"/>
  <c r="I41" i="3"/>
  <c r="N40" i="3"/>
  <c r="M40" i="3"/>
  <c r="L40" i="3"/>
  <c r="K40" i="3"/>
  <c r="J40" i="3"/>
  <c r="I40" i="3"/>
  <c r="Q35" i="3"/>
  <c r="P35" i="3"/>
  <c r="O35" i="3"/>
  <c r="N35" i="3"/>
  <c r="M35" i="3"/>
  <c r="L35" i="3"/>
  <c r="K35" i="3"/>
  <c r="J35" i="3"/>
  <c r="I35" i="3"/>
  <c r="Q34" i="3"/>
  <c r="P34" i="3"/>
  <c r="O34" i="3"/>
  <c r="N34" i="3"/>
  <c r="M34" i="3"/>
  <c r="L34" i="3"/>
  <c r="K34" i="3"/>
  <c r="J34" i="3"/>
  <c r="I34" i="3"/>
  <c r="Q33" i="3"/>
  <c r="P33" i="3"/>
  <c r="O33" i="3"/>
  <c r="N33" i="3"/>
  <c r="M33" i="3"/>
  <c r="L33" i="3"/>
  <c r="K33" i="3"/>
  <c r="J33" i="3"/>
  <c r="I33" i="3"/>
  <c r="Q32" i="3"/>
  <c r="P32" i="3"/>
  <c r="O32" i="3"/>
  <c r="N32" i="3"/>
  <c r="M32" i="3"/>
  <c r="L32" i="3"/>
  <c r="K32" i="3"/>
  <c r="J32" i="3"/>
  <c r="I32" i="3"/>
  <c r="Q31" i="3"/>
  <c r="P31" i="3"/>
  <c r="O31" i="3"/>
  <c r="N31" i="3"/>
  <c r="M31" i="3"/>
  <c r="L31" i="3"/>
  <c r="K31" i="3"/>
  <c r="J31" i="3"/>
  <c r="I31" i="3"/>
  <c r="O17" i="3"/>
  <c r="N17" i="3"/>
  <c r="M17" i="3"/>
  <c r="L17" i="3"/>
  <c r="K17" i="3"/>
  <c r="J17" i="3"/>
  <c r="I17" i="3"/>
  <c r="O16" i="3"/>
  <c r="N16" i="3"/>
  <c r="M16" i="3"/>
  <c r="L16" i="3"/>
  <c r="K16" i="3"/>
  <c r="J16" i="3"/>
  <c r="I16" i="3"/>
  <c r="O15" i="3"/>
  <c r="N15" i="3"/>
  <c r="M15" i="3"/>
  <c r="L15" i="3"/>
  <c r="K15" i="3"/>
  <c r="J15" i="3"/>
  <c r="I15" i="3"/>
  <c r="O14" i="3"/>
  <c r="N14" i="3"/>
  <c r="M14" i="3"/>
  <c r="L14" i="3"/>
  <c r="K14" i="3"/>
  <c r="J14" i="3"/>
  <c r="I14" i="3"/>
  <c r="O13" i="3"/>
  <c r="N13" i="3"/>
  <c r="M13" i="3"/>
  <c r="L13" i="3"/>
  <c r="K13" i="3"/>
  <c r="J13" i="3"/>
  <c r="I13" i="3"/>
</calcChain>
</file>

<file path=xl/sharedStrings.xml><?xml version="1.0" encoding="utf-8"?>
<sst xmlns="http://schemas.openxmlformats.org/spreadsheetml/2006/main" count="285" uniqueCount="126">
  <si>
    <t xml:space="preserve">SYDNEY EXPORT LCL SCHEDULE </t>
  </si>
  <si>
    <t>NEW ZEALAND</t>
  </si>
  <si>
    <t>Schedules available at:</t>
  </si>
  <si>
    <t>www.eifc.com.au</t>
  </si>
  <si>
    <t>Export Bookings:</t>
  </si>
  <si>
    <t>exports@eifc.com.au</t>
  </si>
  <si>
    <t>Phone:</t>
  </si>
  <si>
    <t>(07) 3040 3591</t>
  </si>
  <si>
    <t>Vessel</t>
  </si>
  <si>
    <t>Voy #</t>
  </si>
  <si>
    <t>Haz Doc Cut off 10am</t>
  </si>
  <si>
    <t>Cut Off 3:00PM</t>
  </si>
  <si>
    <t>Vessel ETD</t>
  </si>
  <si>
    <t>Auckland</t>
  </si>
  <si>
    <t>Wellington</t>
  </si>
  <si>
    <t xml:space="preserve">Vessel </t>
  </si>
  <si>
    <t>Lyttelton</t>
  </si>
  <si>
    <t xml:space="preserve">Singapore </t>
  </si>
  <si>
    <t>Bangkok</t>
  </si>
  <si>
    <t>Laem Chabang</t>
  </si>
  <si>
    <t>Port Kelang</t>
  </si>
  <si>
    <t>Jakarta</t>
  </si>
  <si>
    <t>Semarang</t>
  </si>
  <si>
    <t>Surabaya</t>
  </si>
  <si>
    <t>Manila</t>
  </si>
  <si>
    <t>Cebu</t>
  </si>
  <si>
    <t>Haiphong</t>
  </si>
  <si>
    <t>Ho Chi Minh</t>
  </si>
  <si>
    <t>Rotterdam</t>
  </si>
  <si>
    <t>Felixstowe</t>
  </si>
  <si>
    <t>Hamburg</t>
  </si>
  <si>
    <t>Dublin</t>
  </si>
  <si>
    <t>Barcelona</t>
  </si>
  <si>
    <t>Le Havre</t>
  </si>
  <si>
    <t>Durban</t>
  </si>
  <si>
    <t>Capetown</t>
  </si>
  <si>
    <t>Johanesburg</t>
  </si>
  <si>
    <t>Busan</t>
  </si>
  <si>
    <t>Inchon</t>
  </si>
  <si>
    <t>Kobe</t>
  </si>
  <si>
    <t>Nagoya</t>
  </si>
  <si>
    <t>Osaka</t>
  </si>
  <si>
    <t>Tokyo</t>
  </si>
  <si>
    <t>Hong Kong</t>
  </si>
  <si>
    <t>Shanghai</t>
  </si>
  <si>
    <t>New York</t>
  </si>
  <si>
    <t>Vancouver</t>
  </si>
  <si>
    <t>Buenos Aires</t>
  </si>
  <si>
    <t>rod@eifc.com.au</t>
  </si>
  <si>
    <t>0434 500 000</t>
  </si>
  <si>
    <t>Southampton</t>
  </si>
  <si>
    <t>Calcutta</t>
  </si>
  <si>
    <t>Nhava Sheva</t>
  </si>
  <si>
    <t>Colombo</t>
  </si>
  <si>
    <t>Chennai</t>
  </si>
  <si>
    <t>Dubai</t>
  </si>
  <si>
    <t>Jebel Ali</t>
  </si>
  <si>
    <t>Hamad</t>
  </si>
  <si>
    <t>Korea &amp; Japan</t>
  </si>
  <si>
    <t>Montreal</t>
  </si>
  <si>
    <t>Yokohama</t>
  </si>
  <si>
    <t>OOCL Yokohama</t>
  </si>
  <si>
    <t>Keta</t>
  </si>
  <si>
    <t>Toronto</t>
  </si>
  <si>
    <t>Kota Laris</t>
  </si>
  <si>
    <t>OOCL Brisbane</t>
  </si>
  <si>
    <t>CMA CGM Quelimane</t>
  </si>
  <si>
    <t>OOCL Houston</t>
  </si>
  <si>
    <t>Hansa Homburg</t>
  </si>
  <si>
    <t>Kota Lumayan</t>
  </si>
  <si>
    <t>2421</t>
  </si>
  <si>
    <t>234N</t>
  </si>
  <si>
    <t>HAZ Paperwork</t>
  </si>
  <si>
    <t>Cut Off</t>
  </si>
  <si>
    <t>South East Asia</t>
  </si>
  <si>
    <t>Africa &amp; Middle East</t>
  </si>
  <si>
    <t>Europe</t>
  </si>
  <si>
    <t>Sub Continent</t>
  </si>
  <si>
    <t>Fos Sur Mer</t>
  </si>
  <si>
    <t>Piraeus</t>
  </si>
  <si>
    <t>Chittagong</t>
  </si>
  <si>
    <t>Cochin</t>
  </si>
  <si>
    <t>Karachi</t>
  </si>
  <si>
    <t>Port Louis</t>
  </si>
  <si>
    <t>Los Angles</t>
  </si>
  <si>
    <t>Chicage</t>
  </si>
  <si>
    <t>Far East Asia</t>
  </si>
  <si>
    <t>Singapre &amp; Deep Sea</t>
  </si>
  <si>
    <t>196N</t>
  </si>
  <si>
    <t>Haz Doc C/O 10am</t>
  </si>
  <si>
    <t>Freight C/O 3:00PM</t>
  </si>
  <si>
    <t xml:space="preserve">FIJI </t>
  </si>
  <si>
    <t>Arkadia</t>
  </si>
  <si>
    <t>NPDL Tahiti</t>
  </si>
  <si>
    <t>2425N</t>
  </si>
  <si>
    <t>2426N</t>
  </si>
  <si>
    <t>2427N</t>
  </si>
  <si>
    <t>Suva ETA</t>
  </si>
  <si>
    <t>Lautoka ETA</t>
  </si>
  <si>
    <t>Pacific Island</t>
  </si>
  <si>
    <t>New Zealand (North Island)</t>
  </si>
  <si>
    <t>New Zealand (South Island)</t>
  </si>
  <si>
    <t>Noumea</t>
  </si>
  <si>
    <t>Apia</t>
  </si>
  <si>
    <t>Pago pago</t>
  </si>
  <si>
    <t xml:space="preserve">Nuku alofa </t>
  </si>
  <si>
    <t>Rarotonga</t>
  </si>
  <si>
    <t>Connecting Vessel &amp; Voy</t>
  </si>
  <si>
    <t>Capitaine Tasman V102</t>
  </si>
  <si>
    <t>-</t>
  </si>
  <si>
    <t xml:space="preserve">No HAZ Cargo Accepted </t>
  </si>
  <si>
    <t>Vessel ETD AKL</t>
  </si>
  <si>
    <t>CMA CGM Semerang</t>
  </si>
  <si>
    <t>2423</t>
  </si>
  <si>
    <t>Contship Ten</t>
  </si>
  <si>
    <t>KI446A</t>
  </si>
  <si>
    <t>084N</t>
  </si>
  <si>
    <t>203N</t>
  </si>
  <si>
    <t>Keelung</t>
  </si>
  <si>
    <t>175N</t>
  </si>
  <si>
    <t>CMA CGM Semarang</t>
  </si>
  <si>
    <t>Olomana V164</t>
  </si>
  <si>
    <t>Imua V143</t>
  </si>
  <si>
    <t>Liloa II V95</t>
  </si>
  <si>
    <t>"</t>
  </si>
  <si>
    <t>The Americas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</si>
</sst>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u/>
      <sz val="9"/>
      <color rgb="FFFF0000"/>
      <name val="Calibri"/>
      <family val="2"/>
      <scheme val="minor"/>
    </font>
    <font>
      <b/>
      <sz val="8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8.8000000000000007"/>
      <color rgb="FF0B8DBF"/>
      <name val="Arial"/>
      <family val="2"/>
    </font>
    <font>
      <b/>
      <u/>
      <sz val="9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43">
    <xf numFmtId="0" fontId="0" fillId="0" borderId="0" xfId="0"/>
    <xf numFmtId="0" fontId="4" fillId="0" borderId="0" xfId="0" applyFont="1"/>
    <xf numFmtId="16" fontId="9" fillId="0" borderId="1" xfId="0" applyNumberFormat="1" applyFont="1" applyBorder="1" applyAlignment="1">
      <alignment horizontal="center" vertical="center"/>
    </xf>
    <xf numFmtId="49" fontId="9" fillId="2" borderId="1" xfId="0" applyNumberFormat="1" applyFont="1" applyFill="1" applyBorder="1" applyAlignment="1">
      <alignment horizontal="center" vertical="center"/>
    </xf>
    <xf numFmtId="16" fontId="9" fillId="2" borderId="1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1" fillId="0" borderId="0" xfId="0" applyFont="1"/>
    <xf numFmtId="0" fontId="12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13" fillId="0" borderId="0" xfId="1" applyFont="1" applyBorder="1"/>
    <xf numFmtId="16" fontId="9" fillId="0" borderId="0" xfId="0" applyNumberFormat="1" applyFont="1" applyAlignment="1">
      <alignment horizontal="center" vertical="center"/>
    </xf>
    <xf numFmtId="0" fontId="2" fillId="0" borderId="0" xfId="0" applyFont="1"/>
    <xf numFmtId="0" fontId="3" fillId="0" borderId="0" xfId="0" applyFont="1"/>
    <xf numFmtId="16" fontId="10" fillId="0" borderId="0" xfId="0" applyNumberFormat="1" applyFont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 readingOrder="1"/>
    </xf>
    <xf numFmtId="16" fontId="9" fillId="0" borderId="8" xfId="0" applyNumberFormat="1" applyFont="1" applyBorder="1" applyAlignment="1">
      <alignment horizontal="center" vertical="center"/>
    </xf>
    <xf numFmtId="16" fontId="9" fillId="0" borderId="9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3" fillId="0" borderId="0" xfId="1" applyFont="1" applyBorder="1" applyAlignment="1">
      <alignment horizontal="left"/>
    </xf>
    <xf numFmtId="0" fontId="3" fillId="0" borderId="0" xfId="0" applyFont="1" applyAlignment="1">
      <alignment horizontal="center"/>
    </xf>
    <xf numFmtId="16" fontId="9" fillId="0" borderId="1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16" fontId="9" fillId="2" borderId="1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 readingOrder="1"/>
    </xf>
    <xf numFmtId="0" fontId="8" fillId="3" borderId="3" xfId="0" applyFont="1" applyFill="1" applyBorder="1" applyAlignment="1">
      <alignment horizontal="center" vertical="center" wrapText="1" readingOrder="1"/>
    </xf>
    <xf numFmtId="0" fontId="4" fillId="0" borderId="8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16" fontId="9" fillId="2" borderId="8" xfId="0" applyNumberFormat="1" applyFont="1" applyFill="1" applyBorder="1" applyAlignment="1">
      <alignment horizontal="center" vertical="center"/>
    </xf>
    <xf numFmtId="16" fontId="9" fillId="2" borderId="9" xfId="0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8" fillId="3" borderId="4" xfId="0" applyFont="1" applyFill="1" applyBorder="1" applyAlignment="1">
      <alignment horizontal="center" vertical="center" wrapText="1" readingOrder="1"/>
    </xf>
    <xf numFmtId="0" fontId="8" fillId="3" borderId="5" xfId="0" applyFont="1" applyFill="1" applyBorder="1" applyAlignment="1">
      <alignment horizontal="center" vertical="center" wrapText="1" readingOrder="1"/>
    </xf>
    <xf numFmtId="0" fontId="8" fillId="3" borderId="6" xfId="0" applyFont="1" applyFill="1" applyBorder="1" applyAlignment="1">
      <alignment horizontal="center" vertical="center" wrapText="1" readingOrder="1"/>
    </xf>
    <xf numFmtId="0" fontId="8" fillId="3" borderId="7" xfId="0" applyFont="1" applyFill="1" applyBorder="1" applyAlignment="1">
      <alignment horizontal="center" vertical="center" wrapText="1" readingOrder="1"/>
    </xf>
    <xf numFmtId="0" fontId="8" fillId="3" borderId="8" xfId="0" applyFont="1" applyFill="1" applyBorder="1" applyAlignment="1">
      <alignment horizontal="center" vertical="center" wrapText="1" readingOrder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microsoft.com/office/2017/10/relationships/person" Target="persons/person3.xml"/><Relationship Id="rId18" Type="http://schemas.microsoft.com/office/2017/10/relationships/person" Target="persons/person8.xml"/><Relationship Id="rId26" Type="http://schemas.microsoft.com/office/2017/10/relationships/person" Target="persons/person16.xml"/><Relationship Id="rId39" Type="http://schemas.microsoft.com/office/2017/10/relationships/person" Target="persons/person29.xml"/><Relationship Id="rId21" Type="http://schemas.microsoft.com/office/2017/10/relationships/person" Target="persons/person11.xml"/><Relationship Id="rId34" Type="http://schemas.microsoft.com/office/2017/10/relationships/person" Target="persons/person24.xml"/><Relationship Id="rId42" Type="http://schemas.microsoft.com/office/2017/10/relationships/person" Target="persons/person32.xml"/><Relationship Id="rId47" Type="http://schemas.microsoft.com/office/2017/10/relationships/person" Target="persons/person37.xml"/><Relationship Id="rId50" Type="http://schemas.microsoft.com/office/2017/10/relationships/person" Target="persons/person40.xml"/><Relationship Id="rId55" Type="http://schemas.microsoft.com/office/2017/10/relationships/person" Target="persons/person45.xml"/><Relationship Id="rId63" Type="http://schemas.microsoft.com/office/2017/10/relationships/person" Target="persons/person53.xml"/><Relationship Id="rId68" Type="http://schemas.microsoft.com/office/2017/10/relationships/person" Target="persons/person57.xml"/><Relationship Id="rId76" Type="http://schemas.microsoft.com/office/2017/10/relationships/person" Target="persons/person65.xml"/><Relationship Id="rId84" Type="http://schemas.microsoft.com/office/2017/10/relationships/person" Target="persons/person73.xml"/><Relationship Id="rId89" Type="http://schemas.microsoft.com/office/2017/10/relationships/person" Target="persons/person78.xml"/><Relationship Id="rId97" Type="http://schemas.microsoft.com/office/2017/10/relationships/person" Target="persons/person85.xml"/><Relationship Id="rId71" Type="http://schemas.microsoft.com/office/2017/10/relationships/person" Target="persons/person60.xml"/><Relationship Id="rId92" Type="http://schemas.microsoft.com/office/2017/10/relationships/person" Target="persons/person81.xml"/><Relationship Id="rId2" Type="http://schemas.openxmlformats.org/officeDocument/2006/relationships/worksheet" Target="worksheets/sheet2.xml"/><Relationship Id="rId16" Type="http://schemas.microsoft.com/office/2017/10/relationships/person" Target="persons/person6.xml"/><Relationship Id="rId29" Type="http://schemas.microsoft.com/office/2017/10/relationships/person" Target="persons/person19.xml"/><Relationship Id="rId40" Type="http://schemas.microsoft.com/office/2017/10/relationships/person" Target="persons/person33.xml"/><Relationship Id="rId11" Type="http://schemas.microsoft.com/office/2017/10/relationships/person" Target="persons/person1.xml"/><Relationship Id="rId24" Type="http://schemas.microsoft.com/office/2017/10/relationships/person" Target="persons/person14.xml"/><Relationship Id="rId32" Type="http://schemas.microsoft.com/office/2017/10/relationships/person" Target="persons/person22.xml"/><Relationship Id="rId37" Type="http://schemas.microsoft.com/office/2017/10/relationships/person" Target="persons/person27.xml"/><Relationship Id="rId45" Type="http://schemas.microsoft.com/office/2017/10/relationships/person" Target="persons/person35.xml"/><Relationship Id="rId53" Type="http://schemas.microsoft.com/office/2017/10/relationships/person" Target="persons/person43.xml"/><Relationship Id="rId58" Type="http://schemas.microsoft.com/office/2017/10/relationships/person" Target="persons/person48.xml"/><Relationship Id="rId66" Type="http://schemas.microsoft.com/office/2017/10/relationships/person" Target="persons/person56.xml"/><Relationship Id="rId74" Type="http://schemas.microsoft.com/office/2017/10/relationships/person" Target="persons/person64.xml"/><Relationship Id="rId79" Type="http://schemas.microsoft.com/office/2017/10/relationships/person" Target="persons/person69.xml"/><Relationship Id="rId87" Type="http://schemas.microsoft.com/office/2017/10/relationships/person" Target="persons/person76.xml"/><Relationship Id="rId5" Type="http://schemas.openxmlformats.org/officeDocument/2006/relationships/sharedStrings" Target="sharedStrings.xml"/><Relationship Id="rId90" Type="http://schemas.microsoft.com/office/2017/10/relationships/person" Target="persons/person.xml"/><Relationship Id="rId61" Type="http://schemas.microsoft.com/office/2017/10/relationships/person" Target="persons/person51.xml"/><Relationship Id="rId82" Type="http://schemas.microsoft.com/office/2017/10/relationships/person" Target="persons/person72.xml"/><Relationship Id="rId95" Type="http://schemas.microsoft.com/office/2017/10/relationships/person" Target="persons/person83.xml"/><Relationship Id="rId19" Type="http://schemas.microsoft.com/office/2017/10/relationships/person" Target="persons/person12.xml"/><Relationship Id="rId77" Type="http://schemas.microsoft.com/office/2017/10/relationships/person" Target="persons/person75.xml"/><Relationship Id="rId69" Type="http://schemas.microsoft.com/office/2017/10/relationships/person" Target="persons/person67.xml"/><Relationship Id="rId64" Type="http://schemas.microsoft.com/office/2017/10/relationships/person" Target="persons/person59.xml"/><Relationship Id="rId56" Type="http://schemas.microsoft.com/office/2017/10/relationships/person" Target="persons/person54.xml"/><Relationship Id="rId48" Type="http://schemas.microsoft.com/office/2017/10/relationships/person" Target="persons/person41.xml"/><Relationship Id="rId43" Type="http://schemas.microsoft.com/office/2017/10/relationships/person" Target="persons/person38.xml"/><Relationship Id="rId35" Type="http://schemas.microsoft.com/office/2017/10/relationships/person" Target="persons/person30.xml"/><Relationship Id="rId27" Type="http://schemas.microsoft.com/office/2017/10/relationships/person" Target="persons/person25.xml"/><Relationship Id="rId30" Type="http://schemas.microsoft.com/office/2017/10/relationships/person" Target="persons/person21.xml"/><Relationship Id="rId22" Type="http://schemas.microsoft.com/office/2017/10/relationships/person" Target="persons/person17.xml"/><Relationship Id="rId14" Type="http://schemas.microsoft.com/office/2017/10/relationships/person" Target="persons/person9.xml"/><Relationship Id="rId93" Type="http://schemas.microsoft.com/office/2017/10/relationships/person" Target="persons/person87.xml"/><Relationship Id="rId85" Type="http://schemas.microsoft.com/office/2017/10/relationships/person" Target="persons/person80.xml"/><Relationship Id="rId80" Type="http://schemas.microsoft.com/office/2017/10/relationships/person" Target="persons/person71.xml"/><Relationship Id="rId72" Type="http://schemas.microsoft.com/office/2017/10/relationships/person" Target="persons/person63.xml"/><Relationship Id="rId51" Type="http://schemas.microsoft.com/office/2017/10/relationships/person" Target="persons/person46.xml"/><Relationship Id="rId3" Type="http://schemas.openxmlformats.org/officeDocument/2006/relationships/theme" Target="theme/theme1.xml"/><Relationship Id="rId67" Type="http://schemas.microsoft.com/office/2017/10/relationships/person" Target="persons/person58.xml"/><Relationship Id="rId12" Type="http://schemas.microsoft.com/office/2017/10/relationships/person" Target="persons/person2.xml"/><Relationship Id="rId17" Type="http://schemas.microsoft.com/office/2017/10/relationships/person" Target="persons/person7.xml"/><Relationship Id="rId25" Type="http://schemas.microsoft.com/office/2017/10/relationships/person" Target="persons/person15.xml"/><Relationship Id="rId33" Type="http://schemas.microsoft.com/office/2017/10/relationships/person" Target="persons/person23.xml"/><Relationship Id="rId38" Type="http://schemas.microsoft.com/office/2017/10/relationships/person" Target="persons/person28.xml"/><Relationship Id="rId46" Type="http://schemas.microsoft.com/office/2017/10/relationships/person" Target="persons/person36.xml"/><Relationship Id="rId59" Type="http://schemas.microsoft.com/office/2017/10/relationships/person" Target="persons/person49.xml"/><Relationship Id="rId96" Type="http://schemas.microsoft.com/office/2017/10/relationships/person" Target="persons/person86.xml"/><Relationship Id="rId91" Type="http://schemas.microsoft.com/office/2017/10/relationships/person" Target="persons/person82.xml"/><Relationship Id="rId88" Type="http://schemas.microsoft.com/office/2017/10/relationships/person" Target="persons/person79.xml"/><Relationship Id="rId83" Type="http://schemas.microsoft.com/office/2017/10/relationships/person" Target="persons/person74.xml"/><Relationship Id="rId75" Type="http://schemas.microsoft.com/office/2017/10/relationships/person" Target="persons/person66.xml"/><Relationship Id="rId70" Type="http://schemas.microsoft.com/office/2017/10/relationships/person" Target="persons/person61.xml"/><Relationship Id="rId20" Type="http://schemas.microsoft.com/office/2017/10/relationships/person" Target="persons/person10.xml"/><Relationship Id="rId41" Type="http://schemas.microsoft.com/office/2017/10/relationships/person" Target="persons/person31.xml"/><Relationship Id="rId54" Type="http://schemas.microsoft.com/office/2017/10/relationships/person" Target="persons/person44.xml"/><Relationship Id="rId62" Type="http://schemas.microsoft.com/office/2017/10/relationships/person" Target="persons/person5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15" Type="http://schemas.microsoft.com/office/2017/10/relationships/person" Target="persons/person5.xml"/><Relationship Id="rId23" Type="http://schemas.microsoft.com/office/2017/10/relationships/person" Target="persons/person13.xml"/><Relationship Id="rId28" Type="http://schemas.microsoft.com/office/2017/10/relationships/person" Target="persons/person18.xml"/><Relationship Id="rId36" Type="http://schemas.microsoft.com/office/2017/10/relationships/person" Target="persons/person26.xml"/><Relationship Id="rId49" Type="http://schemas.microsoft.com/office/2017/10/relationships/person" Target="persons/person39.xml"/><Relationship Id="rId57" Type="http://schemas.microsoft.com/office/2017/10/relationships/person" Target="persons/person47.xml"/><Relationship Id="rId94" Type="http://schemas.microsoft.com/office/2017/10/relationships/person" Target="persons/person84.xml"/><Relationship Id="rId86" Type="http://schemas.microsoft.com/office/2017/10/relationships/person" Target="persons/person77.xml"/><Relationship Id="rId10" Type="http://schemas.microsoft.com/office/2017/10/relationships/person" Target="persons/person0.xml"/><Relationship Id="rId31" Type="http://schemas.microsoft.com/office/2017/10/relationships/person" Target="persons/person20.xml"/><Relationship Id="rId44" Type="http://schemas.microsoft.com/office/2017/10/relationships/person" Target="persons/person34.xml"/><Relationship Id="rId52" Type="http://schemas.microsoft.com/office/2017/10/relationships/person" Target="persons/person42.xml"/><Relationship Id="rId60" Type="http://schemas.microsoft.com/office/2017/10/relationships/person" Target="persons/person50.xml"/><Relationship Id="rId65" Type="http://schemas.microsoft.com/office/2017/10/relationships/person" Target="persons/person55.xml"/><Relationship Id="rId73" Type="http://schemas.microsoft.com/office/2017/10/relationships/person" Target="persons/person62.xml"/><Relationship Id="rId78" Type="http://schemas.microsoft.com/office/2017/10/relationships/person" Target="persons/person68.xml"/><Relationship Id="rId81" Type="http://schemas.microsoft.com/office/2017/10/relationships/person" Target="persons/person70.xml"/><Relationship Id="rId4" Type="http://schemas.openxmlformats.org/officeDocument/2006/relationships/styles" Target="styles.xml"/><Relationship Id="rId9" Type="http://schemas.microsoft.com/office/2017/10/relationships/person" Target="persons/person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9525</xdr:rowOff>
    </xdr:from>
    <xdr:to>
      <xdr:col>4</xdr:col>
      <xdr:colOff>400050</xdr:colOff>
      <xdr:row>5</xdr:row>
      <xdr:rowOff>47625</xdr:rowOff>
    </xdr:to>
    <xdr:pic>
      <xdr:nvPicPr>
        <xdr:cNvPr id="2" name="Picture 5">
          <a:extLst>
            <a:ext uri="{FF2B5EF4-FFF2-40B4-BE49-F238E27FC236}">
              <a16:creationId xmlns:a16="http://schemas.microsoft.com/office/drawing/2014/main" id="{549BEA71-91BC-4093-B1DC-431EE14B86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0025"/>
          <a:ext cx="3257550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9525</xdr:rowOff>
    </xdr:from>
    <xdr:to>
      <xdr:col>4</xdr:col>
      <xdr:colOff>400050</xdr:colOff>
      <xdr:row>5</xdr:row>
      <xdr:rowOff>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587F7C57-51F5-496F-9ADA-CBFFB409F1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8125"/>
          <a:ext cx="325755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10.xml><?xml version="1.0" encoding="utf-8"?>
<personList xmlns="http://schemas.microsoft.com/office/spreadsheetml/2018/threadedcomments" xmlns:x="http://schemas.openxmlformats.org/spreadsheetml/2006/main"/>
</file>

<file path=xl/persons/person11.xml><?xml version="1.0" encoding="utf-8"?>
<personList xmlns="http://schemas.microsoft.com/office/spreadsheetml/2018/threadedcomments" xmlns:x="http://schemas.openxmlformats.org/spreadsheetml/2006/main"/>
</file>

<file path=xl/persons/person12.xml><?xml version="1.0" encoding="utf-8"?>
<personList xmlns="http://schemas.microsoft.com/office/spreadsheetml/2018/threadedcomments" xmlns:x="http://schemas.openxmlformats.org/spreadsheetml/2006/main"/>
</file>

<file path=xl/persons/person13.xml><?xml version="1.0" encoding="utf-8"?>
<personList xmlns="http://schemas.microsoft.com/office/spreadsheetml/2018/threadedcomments" xmlns:x="http://schemas.openxmlformats.org/spreadsheetml/2006/main"/>
</file>

<file path=xl/persons/person14.xml><?xml version="1.0" encoding="utf-8"?>
<personList xmlns="http://schemas.microsoft.com/office/spreadsheetml/2018/threadedcomments" xmlns:x="http://schemas.openxmlformats.org/spreadsheetml/2006/main"/>
</file>

<file path=xl/persons/person15.xml><?xml version="1.0" encoding="utf-8"?>
<personList xmlns="http://schemas.microsoft.com/office/spreadsheetml/2018/threadedcomments" xmlns:x="http://schemas.openxmlformats.org/spreadsheetml/2006/main"/>
</file>

<file path=xl/persons/person16.xml><?xml version="1.0" encoding="utf-8"?>
<personList xmlns="http://schemas.microsoft.com/office/spreadsheetml/2018/threadedcomments" xmlns:x="http://schemas.openxmlformats.org/spreadsheetml/2006/main"/>
</file>

<file path=xl/persons/person17.xml><?xml version="1.0" encoding="utf-8"?>
<personList xmlns="http://schemas.microsoft.com/office/spreadsheetml/2018/threadedcomments" xmlns:x="http://schemas.openxmlformats.org/spreadsheetml/2006/main"/>
</file>

<file path=xl/persons/person18.xml><?xml version="1.0" encoding="utf-8"?>
<personList xmlns="http://schemas.microsoft.com/office/spreadsheetml/2018/threadedcomments" xmlns:x="http://schemas.openxmlformats.org/spreadsheetml/2006/main"/>
</file>

<file path=xl/persons/person19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20.xml><?xml version="1.0" encoding="utf-8"?>
<personList xmlns="http://schemas.microsoft.com/office/spreadsheetml/2018/threadedcomments" xmlns:x="http://schemas.openxmlformats.org/spreadsheetml/2006/main"/>
</file>

<file path=xl/persons/person21.xml><?xml version="1.0" encoding="utf-8"?>
<personList xmlns="http://schemas.microsoft.com/office/spreadsheetml/2018/threadedcomments" xmlns:x="http://schemas.openxmlformats.org/spreadsheetml/2006/main"/>
</file>

<file path=xl/persons/person22.xml><?xml version="1.0" encoding="utf-8"?>
<personList xmlns="http://schemas.microsoft.com/office/spreadsheetml/2018/threadedcomments" xmlns:x="http://schemas.openxmlformats.org/spreadsheetml/2006/main"/>
</file>

<file path=xl/persons/person23.xml><?xml version="1.0" encoding="utf-8"?>
<personList xmlns="http://schemas.microsoft.com/office/spreadsheetml/2018/threadedcomments" xmlns:x="http://schemas.openxmlformats.org/spreadsheetml/2006/main"/>
</file>

<file path=xl/persons/person24.xml><?xml version="1.0" encoding="utf-8"?>
<personList xmlns="http://schemas.microsoft.com/office/spreadsheetml/2018/threadedcomments" xmlns:x="http://schemas.openxmlformats.org/spreadsheetml/2006/main"/>
</file>

<file path=xl/persons/person25.xml><?xml version="1.0" encoding="utf-8"?>
<personList xmlns="http://schemas.microsoft.com/office/spreadsheetml/2018/threadedcomments" xmlns:x="http://schemas.openxmlformats.org/spreadsheetml/2006/main"/>
</file>

<file path=xl/persons/person26.xml><?xml version="1.0" encoding="utf-8"?>
<personList xmlns="http://schemas.microsoft.com/office/spreadsheetml/2018/threadedcomments" xmlns:x="http://schemas.openxmlformats.org/spreadsheetml/2006/main"/>
</file>

<file path=xl/persons/person27.xml><?xml version="1.0" encoding="utf-8"?>
<personList xmlns="http://schemas.microsoft.com/office/spreadsheetml/2018/threadedcomments" xmlns:x="http://schemas.openxmlformats.org/spreadsheetml/2006/main"/>
</file>

<file path=xl/persons/person28.xml><?xml version="1.0" encoding="utf-8"?>
<personList xmlns="http://schemas.microsoft.com/office/spreadsheetml/2018/threadedcomments" xmlns:x="http://schemas.openxmlformats.org/spreadsheetml/2006/main"/>
</file>

<file path=xl/persons/person29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persons/person30.xml><?xml version="1.0" encoding="utf-8"?>
<personList xmlns="http://schemas.microsoft.com/office/spreadsheetml/2018/threadedcomments" xmlns:x="http://schemas.openxmlformats.org/spreadsheetml/2006/main"/>
</file>

<file path=xl/persons/person31.xml><?xml version="1.0" encoding="utf-8"?>
<personList xmlns="http://schemas.microsoft.com/office/spreadsheetml/2018/threadedcomments" xmlns:x="http://schemas.openxmlformats.org/spreadsheetml/2006/main"/>
</file>

<file path=xl/persons/person32.xml><?xml version="1.0" encoding="utf-8"?>
<personList xmlns="http://schemas.microsoft.com/office/spreadsheetml/2018/threadedcomments" xmlns:x="http://schemas.openxmlformats.org/spreadsheetml/2006/main"/>
</file>

<file path=xl/persons/person33.xml><?xml version="1.0" encoding="utf-8"?>
<personList xmlns="http://schemas.microsoft.com/office/spreadsheetml/2018/threadedcomments" xmlns:x="http://schemas.openxmlformats.org/spreadsheetml/2006/main"/>
</file>

<file path=xl/persons/person34.xml><?xml version="1.0" encoding="utf-8"?>
<personList xmlns="http://schemas.microsoft.com/office/spreadsheetml/2018/threadedcomments" xmlns:x="http://schemas.openxmlformats.org/spreadsheetml/2006/main"/>
</file>

<file path=xl/persons/person35.xml><?xml version="1.0" encoding="utf-8"?>
<personList xmlns="http://schemas.microsoft.com/office/spreadsheetml/2018/threadedcomments" xmlns:x="http://schemas.openxmlformats.org/spreadsheetml/2006/main"/>
</file>

<file path=xl/persons/person36.xml><?xml version="1.0" encoding="utf-8"?>
<personList xmlns="http://schemas.microsoft.com/office/spreadsheetml/2018/threadedcomments" xmlns:x="http://schemas.openxmlformats.org/spreadsheetml/2006/main"/>
</file>

<file path=xl/persons/person37.xml><?xml version="1.0" encoding="utf-8"?>
<personList xmlns="http://schemas.microsoft.com/office/spreadsheetml/2018/threadedcomments" xmlns:x="http://schemas.openxmlformats.org/spreadsheetml/2006/main"/>
</file>

<file path=xl/persons/person38.xml><?xml version="1.0" encoding="utf-8"?>
<personList xmlns="http://schemas.microsoft.com/office/spreadsheetml/2018/threadedcomments" xmlns:x="http://schemas.openxmlformats.org/spreadsheetml/2006/main"/>
</file>

<file path=xl/persons/person39.xml><?xml version="1.0" encoding="utf-8"?>
<personList xmlns="http://schemas.microsoft.com/office/spreadsheetml/2018/threadedcomments" xmlns:x="http://schemas.openxmlformats.org/spreadsheetml/2006/main"/>
</file>

<file path=xl/persons/person4.xml><?xml version="1.0" encoding="utf-8"?>
<personList xmlns="http://schemas.microsoft.com/office/spreadsheetml/2018/threadedcomments" xmlns:x="http://schemas.openxmlformats.org/spreadsheetml/2006/main"/>
</file>

<file path=xl/persons/person40.xml><?xml version="1.0" encoding="utf-8"?>
<personList xmlns="http://schemas.microsoft.com/office/spreadsheetml/2018/threadedcomments" xmlns:x="http://schemas.openxmlformats.org/spreadsheetml/2006/main"/>
</file>

<file path=xl/persons/person41.xml><?xml version="1.0" encoding="utf-8"?>
<personList xmlns="http://schemas.microsoft.com/office/spreadsheetml/2018/threadedcomments" xmlns:x="http://schemas.openxmlformats.org/spreadsheetml/2006/main"/>
</file>

<file path=xl/persons/person42.xml><?xml version="1.0" encoding="utf-8"?>
<personList xmlns="http://schemas.microsoft.com/office/spreadsheetml/2018/threadedcomments" xmlns:x="http://schemas.openxmlformats.org/spreadsheetml/2006/main"/>
</file>

<file path=xl/persons/person43.xml><?xml version="1.0" encoding="utf-8"?>
<personList xmlns="http://schemas.microsoft.com/office/spreadsheetml/2018/threadedcomments" xmlns:x="http://schemas.openxmlformats.org/spreadsheetml/2006/main"/>
</file>

<file path=xl/persons/person44.xml><?xml version="1.0" encoding="utf-8"?>
<personList xmlns="http://schemas.microsoft.com/office/spreadsheetml/2018/threadedcomments" xmlns:x="http://schemas.openxmlformats.org/spreadsheetml/2006/main"/>
</file>

<file path=xl/persons/person45.xml><?xml version="1.0" encoding="utf-8"?>
<personList xmlns="http://schemas.microsoft.com/office/spreadsheetml/2018/threadedcomments" xmlns:x="http://schemas.openxmlformats.org/spreadsheetml/2006/main"/>
</file>

<file path=xl/persons/person46.xml><?xml version="1.0" encoding="utf-8"?>
<personList xmlns="http://schemas.microsoft.com/office/spreadsheetml/2018/threadedcomments" xmlns:x="http://schemas.openxmlformats.org/spreadsheetml/2006/main"/>
</file>

<file path=xl/persons/person47.xml><?xml version="1.0" encoding="utf-8"?>
<personList xmlns="http://schemas.microsoft.com/office/spreadsheetml/2018/threadedcomments" xmlns:x="http://schemas.openxmlformats.org/spreadsheetml/2006/main"/>
</file>

<file path=xl/persons/person48.xml><?xml version="1.0" encoding="utf-8"?>
<personList xmlns="http://schemas.microsoft.com/office/spreadsheetml/2018/threadedcomments" xmlns:x="http://schemas.openxmlformats.org/spreadsheetml/2006/main"/>
</file>

<file path=xl/persons/person49.xml><?xml version="1.0" encoding="utf-8"?>
<personList xmlns="http://schemas.microsoft.com/office/spreadsheetml/2018/threadedcomments" xmlns:x="http://schemas.openxmlformats.org/spreadsheetml/2006/main"/>
</file>

<file path=xl/persons/person5.xml><?xml version="1.0" encoding="utf-8"?>
<personList xmlns="http://schemas.microsoft.com/office/spreadsheetml/2018/threadedcomments" xmlns:x="http://schemas.openxmlformats.org/spreadsheetml/2006/main"/>
</file>

<file path=xl/persons/person50.xml><?xml version="1.0" encoding="utf-8"?>
<personList xmlns="http://schemas.microsoft.com/office/spreadsheetml/2018/threadedcomments" xmlns:x="http://schemas.openxmlformats.org/spreadsheetml/2006/main"/>
</file>

<file path=xl/persons/person51.xml><?xml version="1.0" encoding="utf-8"?>
<personList xmlns="http://schemas.microsoft.com/office/spreadsheetml/2018/threadedcomments" xmlns:x="http://schemas.openxmlformats.org/spreadsheetml/2006/main"/>
</file>

<file path=xl/persons/person52.xml><?xml version="1.0" encoding="utf-8"?>
<personList xmlns="http://schemas.microsoft.com/office/spreadsheetml/2018/threadedcomments" xmlns:x="http://schemas.openxmlformats.org/spreadsheetml/2006/main"/>
</file>

<file path=xl/persons/person53.xml><?xml version="1.0" encoding="utf-8"?>
<personList xmlns="http://schemas.microsoft.com/office/spreadsheetml/2018/threadedcomments" xmlns:x="http://schemas.openxmlformats.org/spreadsheetml/2006/main"/>
</file>

<file path=xl/persons/person54.xml><?xml version="1.0" encoding="utf-8"?>
<personList xmlns="http://schemas.microsoft.com/office/spreadsheetml/2018/threadedcomments" xmlns:x="http://schemas.openxmlformats.org/spreadsheetml/2006/main"/>
</file>

<file path=xl/persons/person55.xml><?xml version="1.0" encoding="utf-8"?>
<personList xmlns="http://schemas.microsoft.com/office/spreadsheetml/2018/threadedcomments" xmlns:x="http://schemas.openxmlformats.org/spreadsheetml/2006/main"/>
</file>

<file path=xl/persons/person56.xml><?xml version="1.0" encoding="utf-8"?>
<personList xmlns="http://schemas.microsoft.com/office/spreadsheetml/2018/threadedcomments" xmlns:x="http://schemas.openxmlformats.org/spreadsheetml/2006/main"/>
</file>

<file path=xl/persons/person57.xml><?xml version="1.0" encoding="utf-8"?>
<personList xmlns="http://schemas.microsoft.com/office/spreadsheetml/2018/threadedcomments" xmlns:x="http://schemas.openxmlformats.org/spreadsheetml/2006/main"/>
</file>

<file path=xl/persons/person58.xml><?xml version="1.0" encoding="utf-8"?>
<personList xmlns="http://schemas.microsoft.com/office/spreadsheetml/2018/threadedcomments" xmlns:x="http://schemas.openxmlformats.org/spreadsheetml/2006/main"/>
</file>

<file path=xl/persons/person59.xml><?xml version="1.0" encoding="utf-8"?>
<personList xmlns="http://schemas.microsoft.com/office/spreadsheetml/2018/threadedcomments" xmlns:x="http://schemas.openxmlformats.org/spreadsheetml/2006/main"/>
</file>

<file path=xl/persons/person6.xml><?xml version="1.0" encoding="utf-8"?>
<personList xmlns="http://schemas.microsoft.com/office/spreadsheetml/2018/threadedcomments" xmlns:x="http://schemas.openxmlformats.org/spreadsheetml/2006/main"/>
</file>

<file path=xl/persons/person60.xml><?xml version="1.0" encoding="utf-8"?>
<personList xmlns="http://schemas.microsoft.com/office/spreadsheetml/2018/threadedcomments" xmlns:x="http://schemas.openxmlformats.org/spreadsheetml/2006/main"/>
</file>

<file path=xl/persons/person61.xml><?xml version="1.0" encoding="utf-8"?>
<personList xmlns="http://schemas.microsoft.com/office/spreadsheetml/2018/threadedcomments" xmlns:x="http://schemas.openxmlformats.org/spreadsheetml/2006/main"/>
</file>

<file path=xl/persons/person62.xml><?xml version="1.0" encoding="utf-8"?>
<personList xmlns="http://schemas.microsoft.com/office/spreadsheetml/2018/threadedcomments" xmlns:x="http://schemas.openxmlformats.org/spreadsheetml/2006/main"/>
</file>

<file path=xl/persons/person63.xml><?xml version="1.0" encoding="utf-8"?>
<personList xmlns="http://schemas.microsoft.com/office/spreadsheetml/2018/threadedcomments" xmlns:x="http://schemas.openxmlformats.org/spreadsheetml/2006/main"/>
</file>

<file path=xl/persons/person64.xml><?xml version="1.0" encoding="utf-8"?>
<personList xmlns="http://schemas.microsoft.com/office/spreadsheetml/2018/threadedcomments" xmlns:x="http://schemas.openxmlformats.org/spreadsheetml/2006/main"/>
</file>

<file path=xl/persons/person65.xml><?xml version="1.0" encoding="utf-8"?>
<personList xmlns="http://schemas.microsoft.com/office/spreadsheetml/2018/threadedcomments" xmlns:x="http://schemas.openxmlformats.org/spreadsheetml/2006/main"/>
</file>

<file path=xl/persons/person66.xml><?xml version="1.0" encoding="utf-8"?>
<personList xmlns="http://schemas.microsoft.com/office/spreadsheetml/2018/threadedcomments" xmlns:x="http://schemas.openxmlformats.org/spreadsheetml/2006/main"/>
</file>

<file path=xl/persons/person67.xml><?xml version="1.0" encoding="utf-8"?>
<personList xmlns="http://schemas.microsoft.com/office/spreadsheetml/2018/threadedcomments" xmlns:x="http://schemas.openxmlformats.org/spreadsheetml/2006/main"/>
</file>

<file path=xl/persons/person68.xml><?xml version="1.0" encoding="utf-8"?>
<personList xmlns="http://schemas.microsoft.com/office/spreadsheetml/2018/threadedcomments" xmlns:x="http://schemas.openxmlformats.org/spreadsheetml/2006/main"/>
</file>

<file path=xl/persons/person69.xml><?xml version="1.0" encoding="utf-8"?>
<personList xmlns="http://schemas.microsoft.com/office/spreadsheetml/2018/threadedcomments" xmlns:x="http://schemas.openxmlformats.org/spreadsheetml/2006/main"/>
</file>

<file path=xl/persons/person7.xml><?xml version="1.0" encoding="utf-8"?>
<personList xmlns="http://schemas.microsoft.com/office/spreadsheetml/2018/threadedcomments" xmlns:x="http://schemas.openxmlformats.org/spreadsheetml/2006/main"/>
</file>

<file path=xl/persons/person70.xml><?xml version="1.0" encoding="utf-8"?>
<personList xmlns="http://schemas.microsoft.com/office/spreadsheetml/2018/threadedcomments" xmlns:x="http://schemas.openxmlformats.org/spreadsheetml/2006/main"/>
</file>

<file path=xl/persons/person71.xml><?xml version="1.0" encoding="utf-8"?>
<personList xmlns="http://schemas.microsoft.com/office/spreadsheetml/2018/threadedcomments" xmlns:x="http://schemas.openxmlformats.org/spreadsheetml/2006/main"/>
</file>

<file path=xl/persons/person72.xml><?xml version="1.0" encoding="utf-8"?>
<personList xmlns="http://schemas.microsoft.com/office/spreadsheetml/2018/threadedcomments" xmlns:x="http://schemas.openxmlformats.org/spreadsheetml/2006/main"/>
</file>

<file path=xl/persons/person73.xml><?xml version="1.0" encoding="utf-8"?>
<personList xmlns="http://schemas.microsoft.com/office/spreadsheetml/2018/threadedcomments" xmlns:x="http://schemas.openxmlformats.org/spreadsheetml/2006/main"/>
</file>

<file path=xl/persons/person74.xml><?xml version="1.0" encoding="utf-8"?>
<personList xmlns="http://schemas.microsoft.com/office/spreadsheetml/2018/threadedcomments" xmlns:x="http://schemas.openxmlformats.org/spreadsheetml/2006/main"/>
</file>

<file path=xl/persons/person75.xml><?xml version="1.0" encoding="utf-8"?>
<personList xmlns="http://schemas.microsoft.com/office/spreadsheetml/2018/threadedcomments" xmlns:x="http://schemas.openxmlformats.org/spreadsheetml/2006/main"/>
</file>

<file path=xl/persons/person76.xml><?xml version="1.0" encoding="utf-8"?>
<personList xmlns="http://schemas.microsoft.com/office/spreadsheetml/2018/threadedcomments" xmlns:x="http://schemas.openxmlformats.org/spreadsheetml/2006/main"/>
</file>

<file path=xl/persons/person77.xml><?xml version="1.0" encoding="utf-8"?>
<personList xmlns="http://schemas.microsoft.com/office/spreadsheetml/2018/threadedcomments" xmlns:x="http://schemas.openxmlformats.org/spreadsheetml/2006/main"/>
</file>

<file path=xl/persons/person78.xml><?xml version="1.0" encoding="utf-8"?>
<personList xmlns="http://schemas.microsoft.com/office/spreadsheetml/2018/threadedcomments" xmlns:x="http://schemas.openxmlformats.org/spreadsheetml/2006/main"/>
</file>

<file path=xl/persons/person79.xml><?xml version="1.0" encoding="utf-8"?>
<personList xmlns="http://schemas.microsoft.com/office/spreadsheetml/2018/threadedcomments" xmlns:x="http://schemas.openxmlformats.org/spreadsheetml/2006/main"/>
</file>

<file path=xl/persons/person8.xml><?xml version="1.0" encoding="utf-8"?>
<personList xmlns="http://schemas.microsoft.com/office/spreadsheetml/2018/threadedcomments" xmlns:x="http://schemas.openxmlformats.org/spreadsheetml/2006/main"/>
</file>

<file path=xl/persons/person80.xml><?xml version="1.0" encoding="utf-8"?>
<personList xmlns="http://schemas.microsoft.com/office/spreadsheetml/2018/threadedcomments" xmlns:x="http://schemas.openxmlformats.org/spreadsheetml/2006/main"/>
</file>

<file path=xl/persons/person81.xml><?xml version="1.0" encoding="utf-8"?>
<personList xmlns="http://schemas.microsoft.com/office/spreadsheetml/2018/threadedcomments" xmlns:x="http://schemas.openxmlformats.org/spreadsheetml/2006/main"/>
</file>

<file path=xl/persons/person82.xml><?xml version="1.0" encoding="utf-8"?>
<personList xmlns="http://schemas.microsoft.com/office/spreadsheetml/2018/threadedcomments" xmlns:x="http://schemas.openxmlformats.org/spreadsheetml/2006/main"/>
</file>

<file path=xl/persons/person83.xml><?xml version="1.0" encoding="utf-8"?>
<personList xmlns="http://schemas.microsoft.com/office/spreadsheetml/2018/threadedcomments" xmlns:x="http://schemas.openxmlformats.org/spreadsheetml/2006/main"/>
</file>

<file path=xl/persons/person84.xml><?xml version="1.0" encoding="utf-8"?>
<personList xmlns="http://schemas.microsoft.com/office/spreadsheetml/2018/threadedcomments" xmlns:x="http://schemas.openxmlformats.org/spreadsheetml/2006/main"/>
</file>

<file path=xl/persons/person85.xml><?xml version="1.0" encoding="utf-8"?>
<personList xmlns="http://schemas.microsoft.com/office/spreadsheetml/2018/threadedcomments" xmlns:x="http://schemas.openxmlformats.org/spreadsheetml/2006/main"/>
</file>

<file path=xl/persons/person86.xml><?xml version="1.0" encoding="utf-8"?>
<personList xmlns="http://schemas.microsoft.com/office/spreadsheetml/2018/threadedcomments" xmlns:x="http://schemas.openxmlformats.org/spreadsheetml/2006/main"/>
</file>

<file path=xl/persons/person87.xml><?xml version="1.0" encoding="utf-8"?>
<personList xmlns="http://schemas.microsoft.com/office/spreadsheetml/2018/threadedcomments" xmlns:x="http://schemas.openxmlformats.org/spreadsheetml/2006/main"/>
</file>

<file path=xl/persons/person9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rod@eifc.com.au" TargetMode="External"/><Relationship Id="rId2" Type="http://schemas.openxmlformats.org/officeDocument/2006/relationships/hyperlink" Target="http://www.eifc.com.au/" TargetMode="External"/><Relationship Id="rId1" Type="http://schemas.openxmlformats.org/officeDocument/2006/relationships/hyperlink" Target="mailto:exports@eifc.com.au?subject=Export%20LCL%20Booking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rod@eifc.com.au" TargetMode="External"/><Relationship Id="rId2" Type="http://schemas.openxmlformats.org/officeDocument/2006/relationships/hyperlink" Target="http://www.eifc.com.au/" TargetMode="External"/><Relationship Id="rId1" Type="http://schemas.openxmlformats.org/officeDocument/2006/relationships/hyperlink" Target="mailto:exports@eifc.com.au?subject=Export%20LCL%20Booking" TargetMode="External"/><Relationship Id="rId4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4"/>
  <sheetViews>
    <sheetView tabSelected="1" workbookViewId="0"/>
  </sheetViews>
  <sheetFormatPr defaultRowHeight="15" x14ac:dyDescent="0.25"/>
  <cols>
    <col min="1" max="17" width="10.7109375" customWidth="1"/>
  </cols>
  <sheetData>
    <row r="1" spans="1:14" ht="18" customHeight="1" x14ac:dyDescent="0.25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</row>
    <row r="2" spans="1:14" ht="18" customHeight="1" x14ac:dyDescent="0.35">
      <c r="A2" s="6"/>
      <c r="B2" s="6"/>
      <c r="C2" s="6"/>
      <c r="D2" s="6"/>
      <c r="E2" s="6"/>
      <c r="F2" s="20" t="s">
        <v>0</v>
      </c>
      <c r="G2" s="20"/>
      <c r="H2" s="20"/>
      <c r="I2" s="20"/>
      <c r="J2" s="20"/>
      <c r="K2" s="20"/>
      <c r="L2" s="6"/>
      <c r="M2" s="6"/>
      <c r="N2" s="6"/>
    </row>
    <row r="3" spans="1:14" ht="18" customHeight="1" x14ac:dyDescent="0.25">
      <c r="A3" s="6"/>
      <c r="B3" s="6"/>
      <c r="C3" s="6"/>
      <c r="D3" s="6"/>
      <c r="E3" s="7"/>
      <c r="F3" s="22" t="s">
        <v>1</v>
      </c>
      <c r="G3" s="22"/>
      <c r="H3" s="22"/>
      <c r="I3" s="22"/>
      <c r="J3" s="22"/>
      <c r="K3" s="22"/>
      <c r="L3" s="6"/>
      <c r="M3" s="6"/>
      <c r="N3" s="6"/>
    </row>
    <row r="4" spans="1:14" ht="18" customHeight="1" x14ac:dyDescent="0.2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</row>
    <row r="5" spans="1:14" ht="18" customHeight="1" x14ac:dyDescent="0.25">
      <c r="A5" s="6"/>
      <c r="B5" s="6"/>
      <c r="C5" s="6"/>
      <c r="D5" s="6"/>
      <c r="E5" s="6"/>
      <c r="F5" s="6"/>
      <c r="G5" s="6"/>
      <c r="H5" s="1" t="s">
        <v>2</v>
      </c>
      <c r="I5" s="1"/>
      <c r="J5" s="21" t="s">
        <v>3</v>
      </c>
      <c r="K5" s="21"/>
      <c r="L5" s="1"/>
      <c r="M5" s="1"/>
      <c r="N5" s="6"/>
    </row>
    <row r="6" spans="1:14" ht="18" customHeight="1" x14ac:dyDescent="0.25">
      <c r="A6" s="6"/>
      <c r="B6" s="6"/>
      <c r="C6" s="6"/>
      <c r="D6" s="6"/>
      <c r="E6" s="6"/>
      <c r="F6" s="6"/>
      <c r="G6" s="6"/>
      <c r="H6" s="1" t="s">
        <v>4</v>
      </c>
      <c r="I6" s="1"/>
      <c r="J6" s="21" t="s">
        <v>5</v>
      </c>
      <c r="K6" s="21"/>
      <c r="L6" s="1" t="s">
        <v>6</v>
      </c>
      <c r="M6" s="1" t="s">
        <v>7</v>
      </c>
      <c r="N6" s="6"/>
    </row>
    <row r="7" spans="1:14" ht="18" customHeight="1" x14ac:dyDescent="0.4">
      <c r="A7" s="8"/>
      <c r="B7" s="9"/>
      <c r="C7" s="9"/>
      <c r="D7" s="10"/>
      <c r="E7" s="10"/>
      <c r="F7" s="6"/>
      <c r="G7" s="6"/>
      <c r="H7" s="1"/>
      <c r="I7" s="1"/>
      <c r="J7" s="11" t="s">
        <v>48</v>
      </c>
      <c r="K7" s="1"/>
      <c r="L7" s="1" t="s">
        <v>6</v>
      </c>
      <c r="M7" s="1" t="s">
        <v>49</v>
      </c>
      <c r="N7" s="6"/>
    </row>
    <row r="8" spans="1:14" ht="18" customHeight="1" x14ac:dyDescent="0.4">
      <c r="A8" s="8"/>
      <c r="B8" s="9"/>
      <c r="C8" s="9"/>
      <c r="D8" s="10"/>
      <c r="E8" s="10"/>
      <c r="F8" s="6"/>
      <c r="G8" s="6"/>
      <c r="H8" s="1"/>
      <c r="I8" s="1"/>
      <c r="J8" s="11"/>
      <c r="K8" s="1"/>
      <c r="L8" s="1"/>
      <c r="M8" s="1"/>
      <c r="N8" s="6"/>
    </row>
    <row r="9" spans="1:14" ht="18" customHeight="1" x14ac:dyDescent="0.4">
      <c r="A9" s="8"/>
      <c r="B9" s="19" t="s">
        <v>100</v>
      </c>
      <c r="C9" s="19"/>
      <c r="D9" s="19"/>
      <c r="E9" s="19"/>
      <c r="F9" s="19"/>
      <c r="G9" s="19"/>
      <c r="H9" s="19"/>
      <c r="I9" s="19"/>
      <c r="J9" s="1"/>
      <c r="K9" s="1"/>
      <c r="L9" s="1"/>
      <c r="M9" s="6"/>
    </row>
    <row r="10" spans="1:14" ht="18" customHeight="1" x14ac:dyDescent="0.4">
      <c r="A10" s="8"/>
      <c r="B10" s="16" t="s">
        <v>8</v>
      </c>
      <c r="C10" s="16"/>
      <c r="D10" s="16" t="s">
        <v>9</v>
      </c>
      <c r="E10" s="16" t="s">
        <v>89</v>
      </c>
      <c r="F10" s="16" t="s">
        <v>90</v>
      </c>
      <c r="G10" s="16" t="s">
        <v>12</v>
      </c>
      <c r="H10" s="16" t="s">
        <v>13</v>
      </c>
      <c r="I10" s="16" t="s">
        <v>14</v>
      </c>
      <c r="J10" s="1"/>
      <c r="K10" s="1"/>
      <c r="L10" s="1"/>
      <c r="M10" s="6"/>
    </row>
    <row r="11" spans="1:14" ht="18" customHeight="1" x14ac:dyDescent="0.4">
      <c r="A11" s="8"/>
      <c r="B11" s="16"/>
      <c r="C11" s="16"/>
      <c r="D11" s="16"/>
      <c r="E11" s="16"/>
      <c r="F11" s="16"/>
      <c r="G11" s="16"/>
      <c r="H11" s="16"/>
      <c r="I11" s="16"/>
      <c r="J11" s="1"/>
      <c r="K11" s="1"/>
      <c r="L11" s="1"/>
      <c r="M11" s="6"/>
    </row>
    <row r="12" spans="1:14" ht="18" customHeight="1" x14ac:dyDescent="0.4">
      <c r="A12" s="8"/>
      <c r="B12" s="17" t="s">
        <v>68</v>
      </c>
      <c r="C12" s="18"/>
      <c r="D12" s="3" t="s">
        <v>70</v>
      </c>
      <c r="E12" s="2">
        <v>45597</v>
      </c>
      <c r="F12" s="4">
        <v>45600</v>
      </c>
      <c r="G12" s="4">
        <v>45606</v>
      </c>
      <c r="H12" s="2">
        <v>45615</v>
      </c>
      <c r="I12" s="2">
        <f t="shared" ref="I12:I15" si="0">H12+10</f>
        <v>45625</v>
      </c>
      <c r="J12" s="1"/>
      <c r="K12" s="1"/>
      <c r="L12" s="1"/>
      <c r="M12" s="6"/>
    </row>
    <row r="13" spans="1:14" ht="18" customHeight="1" x14ac:dyDescent="0.4">
      <c r="A13" s="8"/>
      <c r="B13" s="17" t="s">
        <v>62</v>
      </c>
      <c r="C13" s="18"/>
      <c r="D13" s="3" t="s">
        <v>70</v>
      </c>
      <c r="E13" s="2">
        <v>45604</v>
      </c>
      <c r="F13" s="4">
        <v>45607</v>
      </c>
      <c r="G13" s="4">
        <v>45613</v>
      </c>
      <c r="H13" s="2">
        <v>45622</v>
      </c>
      <c r="I13" s="2">
        <f t="shared" si="0"/>
        <v>45632</v>
      </c>
      <c r="J13" s="1"/>
      <c r="K13" s="1"/>
      <c r="L13" s="1"/>
      <c r="M13" s="6"/>
    </row>
    <row r="14" spans="1:14" ht="18" customHeight="1" x14ac:dyDescent="0.4">
      <c r="A14" s="8"/>
      <c r="B14" s="17" t="s">
        <v>112</v>
      </c>
      <c r="C14" s="18"/>
      <c r="D14" s="3" t="s">
        <v>70</v>
      </c>
      <c r="E14" s="2">
        <v>45611</v>
      </c>
      <c r="F14" s="4">
        <v>45614</v>
      </c>
      <c r="G14" s="4">
        <v>45620</v>
      </c>
      <c r="H14" s="2">
        <v>45629</v>
      </c>
      <c r="I14" s="2">
        <f t="shared" si="0"/>
        <v>45639</v>
      </c>
      <c r="J14" s="1"/>
      <c r="K14" s="1"/>
      <c r="L14" s="1"/>
      <c r="M14" s="6"/>
    </row>
    <row r="15" spans="1:14" ht="18" customHeight="1" x14ac:dyDescent="0.4">
      <c r="A15" s="8"/>
      <c r="B15" s="23" t="s">
        <v>66</v>
      </c>
      <c r="C15" s="23"/>
      <c r="D15" s="3" t="s">
        <v>70</v>
      </c>
      <c r="E15" s="2">
        <v>45618</v>
      </c>
      <c r="F15" s="4">
        <v>45621</v>
      </c>
      <c r="G15" s="4">
        <v>45627</v>
      </c>
      <c r="H15" s="2">
        <v>45636</v>
      </c>
      <c r="I15" s="2">
        <f t="shared" si="0"/>
        <v>45646</v>
      </c>
      <c r="J15" s="1"/>
      <c r="K15" s="1"/>
      <c r="L15" s="1"/>
      <c r="M15" s="6"/>
    </row>
    <row r="16" spans="1:14" ht="18" customHeight="1" x14ac:dyDescent="0.4">
      <c r="A16" s="8"/>
      <c r="B16" s="23" t="s">
        <v>68</v>
      </c>
      <c r="C16" s="23"/>
      <c r="D16" s="3" t="s">
        <v>113</v>
      </c>
      <c r="E16" s="2">
        <v>45625</v>
      </c>
      <c r="F16" s="4">
        <v>45628</v>
      </c>
      <c r="G16" s="4">
        <v>45634</v>
      </c>
      <c r="H16" s="2">
        <v>45643</v>
      </c>
      <c r="I16" s="2">
        <f t="shared" ref="I16" si="1">H16+10</f>
        <v>45653</v>
      </c>
      <c r="J16" s="1"/>
      <c r="K16" s="1"/>
      <c r="L16" s="1"/>
      <c r="M16" s="6"/>
    </row>
    <row r="17" spans="1:14" ht="18" customHeight="1" x14ac:dyDescent="0.4">
      <c r="A17" s="8"/>
      <c r="B17" s="9"/>
      <c r="C17" s="9"/>
      <c r="D17" s="10"/>
      <c r="E17" s="10"/>
      <c r="F17" s="6"/>
      <c r="G17" s="6"/>
      <c r="H17" s="1"/>
      <c r="I17" s="1"/>
      <c r="J17" s="1"/>
      <c r="K17" s="1"/>
      <c r="L17" s="6"/>
    </row>
    <row r="18" spans="1:14" ht="18" customHeight="1" x14ac:dyDescent="0.4">
      <c r="A18" s="8"/>
      <c r="B18" s="24" t="s">
        <v>101</v>
      </c>
      <c r="C18" s="24"/>
      <c r="D18" s="24"/>
      <c r="E18" s="24"/>
      <c r="F18" s="24"/>
      <c r="G18" s="24"/>
      <c r="H18" s="24"/>
      <c r="I18" s="11"/>
      <c r="J18" s="1"/>
      <c r="K18" s="1"/>
      <c r="L18" s="1"/>
      <c r="M18" s="6"/>
    </row>
    <row r="19" spans="1:14" ht="18" customHeight="1" x14ac:dyDescent="0.4">
      <c r="A19" s="8"/>
      <c r="B19" s="16" t="s">
        <v>15</v>
      </c>
      <c r="C19" s="16"/>
      <c r="D19" s="16" t="s">
        <v>9</v>
      </c>
      <c r="E19" s="16" t="s">
        <v>10</v>
      </c>
      <c r="F19" s="16" t="s">
        <v>11</v>
      </c>
      <c r="G19" s="16" t="s">
        <v>12</v>
      </c>
      <c r="H19" s="16" t="s">
        <v>16</v>
      </c>
      <c r="I19" s="1"/>
      <c r="J19" s="1"/>
      <c r="K19" s="1"/>
      <c r="L19" s="6"/>
    </row>
    <row r="20" spans="1:14" ht="18" customHeight="1" x14ac:dyDescent="0.4">
      <c r="A20" s="8"/>
      <c r="B20" s="16"/>
      <c r="C20" s="16"/>
      <c r="D20" s="16"/>
      <c r="E20" s="16"/>
      <c r="F20" s="16"/>
      <c r="G20" s="16"/>
      <c r="H20" s="16"/>
      <c r="I20" s="1"/>
      <c r="J20" s="1"/>
      <c r="K20" s="1"/>
      <c r="L20" s="6"/>
    </row>
    <row r="21" spans="1:14" ht="18" customHeight="1" x14ac:dyDescent="0.4">
      <c r="A21" s="8"/>
      <c r="B21" s="23" t="s">
        <v>68</v>
      </c>
      <c r="C21" s="23"/>
      <c r="D21" s="3" t="s">
        <v>70</v>
      </c>
      <c r="E21" s="2">
        <v>45597</v>
      </c>
      <c r="F21" s="4">
        <v>45600</v>
      </c>
      <c r="G21" s="4">
        <v>45606</v>
      </c>
      <c r="H21" s="2">
        <f>G21+12</f>
        <v>45618</v>
      </c>
      <c r="I21" s="11"/>
      <c r="J21" s="1"/>
      <c r="K21" s="1"/>
      <c r="L21" s="1"/>
      <c r="M21" s="6"/>
    </row>
    <row r="22" spans="1:14" ht="18" customHeight="1" x14ac:dyDescent="0.4">
      <c r="A22" s="8"/>
      <c r="B22" s="23" t="s">
        <v>112</v>
      </c>
      <c r="C22" s="23"/>
      <c r="D22" s="3" t="s">
        <v>70</v>
      </c>
      <c r="E22" s="2">
        <v>45611</v>
      </c>
      <c r="F22" s="4">
        <v>45614</v>
      </c>
      <c r="G22" s="4">
        <v>45620</v>
      </c>
      <c r="H22" s="2">
        <f>G22+12</f>
        <v>45632</v>
      </c>
      <c r="I22" s="11"/>
      <c r="J22" s="1"/>
      <c r="K22" s="1"/>
      <c r="L22" s="1"/>
      <c r="M22" s="6"/>
    </row>
    <row r="23" spans="1:14" ht="18" customHeight="1" x14ac:dyDescent="0.4">
      <c r="A23" s="8"/>
      <c r="B23" s="23" t="s">
        <v>68</v>
      </c>
      <c r="C23" s="23"/>
      <c r="D23" s="3" t="s">
        <v>113</v>
      </c>
      <c r="E23" s="2">
        <v>45625</v>
      </c>
      <c r="F23" s="4">
        <v>45628</v>
      </c>
      <c r="G23" s="4">
        <v>45634</v>
      </c>
      <c r="H23" s="2">
        <f>G23+12</f>
        <v>45646</v>
      </c>
      <c r="I23" s="11"/>
      <c r="J23" s="1"/>
      <c r="K23" s="1"/>
      <c r="L23" s="1"/>
      <c r="M23" s="6"/>
    </row>
    <row r="24" spans="1:14" ht="18" customHeight="1" x14ac:dyDescent="0.4">
      <c r="A24" s="8"/>
      <c r="B24" s="9"/>
      <c r="C24" s="9"/>
      <c r="D24" s="10"/>
      <c r="E24" s="10"/>
      <c r="F24" s="6"/>
      <c r="G24" s="6"/>
      <c r="H24" s="1"/>
      <c r="I24" s="1"/>
      <c r="J24" s="11"/>
      <c r="K24" s="1"/>
      <c r="L24" s="1"/>
      <c r="M24" s="1"/>
      <c r="N24" s="6"/>
    </row>
    <row r="25" spans="1:14" ht="18" customHeight="1" x14ac:dyDescent="0.4">
      <c r="A25" s="8"/>
      <c r="B25" s="29" t="s">
        <v>99</v>
      </c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1"/>
    </row>
    <row r="26" spans="1:14" ht="18" customHeight="1" x14ac:dyDescent="0.4">
      <c r="A26" s="8"/>
      <c r="B26" s="16" t="s">
        <v>8</v>
      </c>
      <c r="C26" s="16"/>
      <c r="D26" s="16" t="s">
        <v>9</v>
      </c>
      <c r="E26" s="16" t="s">
        <v>89</v>
      </c>
      <c r="F26" s="16" t="s">
        <v>90</v>
      </c>
      <c r="G26" s="16" t="s">
        <v>12</v>
      </c>
      <c r="H26" s="16" t="s">
        <v>107</v>
      </c>
      <c r="I26" s="16"/>
      <c r="J26" s="27" t="s">
        <v>111</v>
      </c>
      <c r="K26" s="16" t="s">
        <v>105</v>
      </c>
      <c r="L26" s="16" t="s">
        <v>103</v>
      </c>
      <c r="M26" s="16" t="s">
        <v>104</v>
      </c>
      <c r="N26" s="16" t="s">
        <v>106</v>
      </c>
    </row>
    <row r="27" spans="1:14" ht="18" customHeight="1" x14ac:dyDescent="0.4">
      <c r="A27" s="8"/>
      <c r="B27" s="16"/>
      <c r="C27" s="16"/>
      <c r="D27" s="16"/>
      <c r="E27" s="16"/>
      <c r="F27" s="16"/>
      <c r="G27" s="16"/>
      <c r="H27" s="16"/>
      <c r="I27" s="16"/>
      <c r="J27" s="28"/>
      <c r="K27" s="16"/>
      <c r="L27" s="16"/>
      <c r="M27" s="16"/>
      <c r="N27" s="16"/>
    </row>
    <row r="28" spans="1:14" ht="18" customHeight="1" x14ac:dyDescent="0.4">
      <c r="A28" s="8"/>
      <c r="B28" s="17" t="s">
        <v>68</v>
      </c>
      <c r="C28" s="18"/>
      <c r="D28" s="3" t="s">
        <v>70</v>
      </c>
      <c r="E28" s="2">
        <v>45597</v>
      </c>
      <c r="F28" s="4">
        <v>45600</v>
      </c>
      <c r="G28" s="4">
        <v>45606</v>
      </c>
      <c r="H28" s="23" t="s">
        <v>121</v>
      </c>
      <c r="I28" s="23"/>
      <c r="J28" s="2">
        <v>45627</v>
      </c>
      <c r="K28" s="2">
        <v>45631</v>
      </c>
      <c r="L28" s="2">
        <v>45638</v>
      </c>
      <c r="M28" s="2">
        <v>45638</v>
      </c>
      <c r="N28" s="2" t="s">
        <v>109</v>
      </c>
    </row>
    <row r="29" spans="1:14" ht="18" customHeight="1" x14ac:dyDescent="0.4">
      <c r="A29" s="8"/>
      <c r="B29" s="23" t="s">
        <v>62</v>
      </c>
      <c r="C29" s="23"/>
      <c r="D29" s="3" t="s">
        <v>70</v>
      </c>
      <c r="E29" s="2">
        <v>45604</v>
      </c>
      <c r="F29" s="4">
        <v>45607</v>
      </c>
      <c r="G29" s="4">
        <v>45613</v>
      </c>
      <c r="H29" s="23" t="s">
        <v>122</v>
      </c>
      <c r="I29" s="23"/>
      <c r="J29" s="2">
        <v>45634</v>
      </c>
      <c r="K29" s="2">
        <v>45639</v>
      </c>
      <c r="L29" s="2">
        <v>45645</v>
      </c>
      <c r="M29" s="2" t="s">
        <v>109</v>
      </c>
      <c r="N29" s="2">
        <v>45648</v>
      </c>
    </row>
    <row r="30" spans="1:14" ht="18" customHeight="1" x14ac:dyDescent="0.4">
      <c r="A30" s="8"/>
      <c r="B30" s="17" t="s">
        <v>124</v>
      </c>
      <c r="C30" s="18"/>
      <c r="D30" s="3" t="s">
        <v>124</v>
      </c>
      <c r="E30" s="2" t="s">
        <v>124</v>
      </c>
      <c r="F30" s="4" t="s">
        <v>124</v>
      </c>
      <c r="G30" s="4" t="s">
        <v>124</v>
      </c>
      <c r="H30" s="17" t="s">
        <v>108</v>
      </c>
      <c r="I30" s="18"/>
      <c r="J30" s="2">
        <v>45631</v>
      </c>
      <c r="K30" s="2" t="s">
        <v>109</v>
      </c>
      <c r="L30" s="2" t="s">
        <v>109</v>
      </c>
      <c r="M30" s="2">
        <v>45642</v>
      </c>
      <c r="N30" s="2" t="s">
        <v>109</v>
      </c>
    </row>
    <row r="31" spans="1:14" ht="18" customHeight="1" x14ac:dyDescent="0.4">
      <c r="A31" s="8"/>
      <c r="B31" s="23" t="s">
        <v>120</v>
      </c>
      <c r="C31" s="23"/>
      <c r="D31" s="3" t="s">
        <v>70</v>
      </c>
      <c r="E31" s="2">
        <v>45611</v>
      </c>
      <c r="F31" s="4">
        <v>45614</v>
      </c>
      <c r="G31" s="4">
        <v>45620</v>
      </c>
      <c r="H31" s="23" t="s">
        <v>123</v>
      </c>
      <c r="I31" s="23"/>
      <c r="J31" s="2">
        <v>45645</v>
      </c>
      <c r="K31" s="2">
        <v>45650</v>
      </c>
      <c r="L31" s="2">
        <v>45657</v>
      </c>
      <c r="M31" s="2" t="s">
        <v>109</v>
      </c>
      <c r="N31" s="2">
        <v>45294</v>
      </c>
    </row>
    <row r="33" spans="2:9" x14ac:dyDescent="0.25">
      <c r="B33" s="25" t="s">
        <v>91</v>
      </c>
      <c r="C33" s="25"/>
      <c r="D33" s="25"/>
      <c r="E33" s="25"/>
      <c r="F33" s="25"/>
      <c r="G33" s="25"/>
      <c r="H33" s="25"/>
      <c r="I33" s="25"/>
    </row>
    <row r="34" spans="2:9" x14ac:dyDescent="0.25">
      <c r="B34" s="16" t="s">
        <v>8</v>
      </c>
      <c r="C34" s="16"/>
      <c r="D34" s="16" t="s">
        <v>9</v>
      </c>
      <c r="E34" s="16" t="s">
        <v>89</v>
      </c>
      <c r="F34" s="16" t="s">
        <v>90</v>
      </c>
      <c r="G34" s="16" t="s">
        <v>12</v>
      </c>
      <c r="H34" s="16" t="s">
        <v>97</v>
      </c>
      <c r="I34" s="16" t="s">
        <v>98</v>
      </c>
    </row>
    <row r="35" spans="2:9" x14ac:dyDescent="0.25">
      <c r="B35" s="16"/>
      <c r="C35" s="16"/>
      <c r="D35" s="16"/>
      <c r="E35" s="16"/>
      <c r="F35" s="16"/>
      <c r="G35" s="16"/>
      <c r="H35" s="16"/>
      <c r="I35" s="16"/>
    </row>
    <row r="36" spans="2:9" x14ac:dyDescent="0.25">
      <c r="B36" s="32" t="s">
        <v>93</v>
      </c>
      <c r="C36" s="33"/>
      <c r="D36" s="3" t="s">
        <v>94</v>
      </c>
      <c r="E36" s="4">
        <v>45590</v>
      </c>
      <c r="F36" s="4">
        <v>45596</v>
      </c>
      <c r="G36" s="4">
        <v>45603</v>
      </c>
      <c r="H36" s="4">
        <v>45621</v>
      </c>
      <c r="I36" s="4">
        <v>45619</v>
      </c>
    </row>
    <row r="37" spans="2:9" x14ac:dyDescent="0.25">
      <c r="B37" s="32" t="s">
        <v>92</v>
      </c>
      <c r="C37" s="33"/>
      <c r="D37" s="3" t="s">
        <v>95</v>
      </c>
      <c r="E37" s="4">
        <v>45605</v>
      </c>
      <c r="F37" s="4">
        <v>45610</v>
      </c>
      <c r="G37" s="4">
        <v>45617</v>
      </c>
      <c r="H37" s="4">
        <v>45635</v>
      </c>
      <c r="I37" s="4">
        <v>45633</v>
      </c>
    </row>
    <row r="38" spans="2:9" x14ac:dyDescent="0.25">
      <c r="B38" s="26" t="s">
        <v>93</v>
      </c>
      <c r="C38" s="26"/>
      <c r="D38" s="3" t="s">
        <v>96</v>
      </c>
      <c r="E38" s="4">
        <v>45607</v>
      </c>
      <c r="F38" s="4">
        <v>45613</v>
      </c>
      <c r="G38" s="4">
        <v>45631</v>
      </c>
      <c r="H38" s="4">
        <v>45649</v>
      </c>
      <c r="I38" s="4">
        <v>45647</v>
      </c>
    </row>
    <row r="40" spans="2:9" x14ac:dyDescent="0.25">
      <c r="B40" s="25" t="s">
        <v>102</v>
      </c>
      <c r="C40" s="25"/>
      <c r="D40" s="25"/>
      <c r="E40" s="25"/>
      <c r="F40" s="25"/>
      <c r="G40" s="25"/>
      <c r="H40" s="25"/>
    </row>
    <row r="41" spans="2:9" x14ac:dyDescent="0.25">
      <c r="B41" s="16" t="s">
        <v>8</v>
      </c>
      <c r="C41" s="16"/>
      <c r="D41" s="16" t="s">
        <v>9</v>
      </c>
      <c r="E41" s="16" t="s">
        <v>89</v>
      </c>
      <c r="F41" s="16" t="s">
        <v>90</v>
      </c>
      <c r="G41" s="16" t="s">
        <v>12</v>
      </c>
      <c r="H41" s="16" t="s">
        <v>102</v>
      </c>
    </row>
    <row r="42" spans="2:9" x14ac:dyDescent="0.25">
      <c r="B42" s="16"/>
      <c r="C42" s="16"/>
      <c r="D42" s="16"/>
      <c r="E42" s="16"/>
      <c r="F42" s="16"/>
      <c r="G42" s="16"/>
      <c r="H42" s="16"/>
    </row>
    <row r="43" spans="2:9" x14ac:dyDescent="0.25">
      <c r="B43" s="26" t="s">
        <v>114</v>
      </c>
      <c r="C43" s="26"/>
      <c r="D43" s="3" t="s">
        <v>115</v>
      </c>
      <c r="E43" s="4">
        <v>45604</v>
      </c>
      <c r="F43" s="4">
        <v>45607</v>
      </c>
      <c r="G43" s="4">
        <v>45611</v>
      </c>
      <c r="H43" s="4">
        <v>45616</v>
      </c>
    </row>
    <row r="44" spans="2:9" x14ac:dyDescent="0.25">
      <c r="B44" s="26" t="s">
        <v>109</v>
      </c>
      <c r="C44" s="26"/>
      <c r="D44" s="3" t="s">
        <v>109</v>
      </c>
      <c r="E44" s="4" t="s">
        <v>109</v>
      </c>
      <c r="F44" s="4" t="s">
        <v>109</v>
      </c>
      <c r="G44" s="4" t="s">
        <v>109</v>
      </c>
      <c r="H44" s="4" t="s">
        <v>109</v>
      </c>
    </row>
  </sheetData>
  <mergeCells count="67">
    <mergeCell ref="J26:J27"/>
    <mergeCell ref="B25:N25"/>
    <mergeCell ref="M26:M27"/>
    <mergeCell ref="N26:N27"/>
    <mergeCell ref="B40:H40"/>
    <mergeCell ref="K26:K27"/>
    <mergeCell ref="L26:L27"/>
    <mergeCell ref="H26:I27"/>
    <mergeCell ref="H28:I28"/>
    <mergeCell ref="H29:I29"/>
    <mergeCell ref="H31:I31"/>
    <mergeCell ref="B36:C36"/>
    <mergeCell ref="B37:C37"/>
    <mergeCell ref="B38:C38"/>
    <mergeCell ref="H41:H42"/>
    <mergeCell ref="B43:C43"/>
    <mergeCell ref="B44:C44"/>
    <mergeCell ref="B41:C42"/>
    <mergeCell ref="D41:D42"/>
    <mergeCell ref="E41:E42"/>
    <mergeCell ref="F41:F42"/>
    <mergeCell ref="G41:G42"/>
    <mergeCell ref="G26:G27"/>
    <mergeCell ref="H34:H35"/>
    <mergeCell ref="I34:I35"/>
    <mergeCell ref="B28:C28"/>
    <mergeCell ref="B29:C29"/>
    <mergeCell ref="B31:C31"/>
    <mergeCell ref="B34:C35"/>
    <mergeCell ref="D34:D35"/>
    <mergeCell ref="E34:E35"/>
    <mergeCell ref="F34:F35"/>
    <mergeCell ref="G34:G35"/>
    <mergeCell ref="B33:I33"/>
    <mergeCell ref="B30:C30"/>
    <mergeCell ref="H30:I30"/>
    <mergeCell ref="B23:C23"/>
    <mergeCell ref="B26:C27"/>
    <mergeCell ref="D26:D27"/>
    <mergeCell ref="E26:E27"/>
    <mergeCell ref="F26:F27"/>
    <mergeCell ref="B21:C21"/>
    <mergeCell ref="B22:C22"/>
    <mergeCell ref="B14:C14"/>
    <mergeCell ref="D10:D11"/>
    <mergeCell ref="E10:E11"/>
    <mergeCell ref="B18:H18"/>
    <mergeCell ref="B15:C15"/>
    <mergeCell ref="B16:C16"/>
    <mergeCell ref="E19:E20"/>
    <mergeCell ref="F19:F20"/>
    <mergeCell ref="G19:G20"/>
    <mergeCell ref="D19:D20"/>
    <mergeCell ref="B19:C20"/>
    <mergeCell ref="H19:H20"/>
    <mergeCell ref="B9:I9"/>
    <mergeCell ref="F2:K2"/>
    <mergeCell ref="J5:K5"/>
    <mergeCell ref="J6:K6"/>
    <mergeCell ref="F3:K3"/>
    <mergeCell ref="I10:I11"/>
    <mergeCell ref="B10:C11"/>
    <mergeCell ref="B12:C12"/>
    <mergeCell ref="B13:C13"/>
    <mergeCell ref="H10:H11"/>
    <mergeCell ref="F10:F11"/>
    <mergeCell ref="G10:G11"/>
  </mergeCells>
  <hyperlinks>
    <hyperlink ref="J6" r:id="rId1" xr:uid="{F2520BB8-442C-40EB-A517-1F759B9C0936}"/>
    <hyperlink ref="J5" r:id="rId2" xr:uid="{127767E0-8728-4CC9-B85E-9DDFDAF82873}"/>
    <hyperlink ref="J7" r:id="rId3" xr:uid="{20F65DE6-6E18-42E0-AD9A-56950400C446}"/>
  </hyperlinks>
  <pageMargins left="0.7" right="0.7" top="0.75" bottom="0.75" header="0.3" footer="0.3"/>
  <pageSetup paperSize="9" orientation="portrait" horizontalDpi="0" verticalDpi="0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FE6D0C-5C1E-4760-BD11-3925BC7ADC29}">
  <dimension ref="A1:Q72"/>
  <sheetViews>
    <sheetView workbookViewId="0"/>
  </sheetViews>
  <sheetFormatPr defaultRowHeight="15" x14ac:dyDescent="0.25"/>
  <cols>
    <col min="1" max="17" width="10.7109375" customWidth="1"/>
  </cols>
  <sheetData>
    <row r="1" spans="1:17" ht="21" customHeight="1" x14ac:dyDescent="0.25">
      <c r="A1" s="6"/>
      <c r="B1" s="6"/>
      <c r="C1" s="6"/>
      <c r="D1" s="6"/>
      <c r="E1" s="6"/>
      <c r="F1" s="6"/>
      <c r="G1" s="6"/>
      <c r="H1" s="6"/>
      <c r="I1" s="6"/>
      <c r="J1" s="6"/>
      <c r="K1" s="6"/>
    </row>
    <row r="2" spans="1:17" ht="21" customHeight="1" x14ac:dyDescent="0.35">
      <c r="A2" s="6"/>
      <c r="B2" s="6"/>
      <c r="C2" s="6"/>
      <c r="D2" s="13"/>
      <c r="E2" s="20" t="s">
        <v>0</v>
      </c>
      <c r="F2" s="20"/>
      <c r="G2" s="20"/>
      <c r="H2" s="20"/>
      <c r="I2" s="20"/>
      <c r="J2" s="20"/>
    </row>
    <row r="3" spans="1:17" ht="21" customHeight="1" x14ac:dyDescent="0.25">
      <c r="A3" s="6"/>
      <c r="B3" s="6"/>
      <c r="C3" s="7"/>
      <c r="D3" s="14"/>
      <c r="E3" s="22" t="s">
        <v>87</v>
      </c>
      <c r="F3" s="22"/>
      <c r="G3" s="22"/>
      <c r="H3" s="22"/>
      <c r="I3" s="22"/>
      <c r="J3" s="22"/>
    </row>
    <row r="4" spans="1:17" ht="21" customHeight="1" x14ac:dyDescent="0.25">
      <c r="A4" s="6"/>
      <c r="B4" s="6"/>
      <c r="C4" s="6"/>
      <c r="D4" s="6"/>
    </row>
    <row r="5" spans="1:17" ht="21" customHeight="1" x14ac:dyDescent="0.25">
      <c r="A5" s="6"/>
      <c r="B5" s="6"/>
      <c r="C5" s="6"/>
      <c r="D5" s="6"/>
      <c r="F5" s="1" t="s">
        <v>2</v>
      </c>
      <c r="G5" s="1"/>
      <c r="H5" s="21" t="s">
        <v>3</v>
      </c>
      <c r="I5" s="21"/>
      <c r="J5" s="1"/>
      <c r="K5" s="1"/>
    </row>
    <row r="6" spans="1:17" ht="21" customHeight="1" x14ac:dyDescent="0.25">
      <c r="A6" s="6"/>
      <c r="B6" s="6"/>
      <c r="C6" s="6"/>
      <c r="D6" s="6"/>
      <c r="F6" s="1" t="s">
        <v>4</v>
      </c>
      <c r="G6" s="1"/>
      <c r="H6" s="21" t="s">
        <v>5</v>
      </c>
      <c r="I6" s="21"/>
      <c r="J6" s="1" t="s">
        <v>6</v>
      </c>
      <c r="K6" s="1" t="s">
        <v>7</v>
      </c>
    </row>
    <row r="7" spans="1:17" ht="21" customHeight="1" x14ac:dyDescent="0.25">
      <c r="A7" s="9"/>
      <c r="B7" s="10"/>
      <c r="C7" s="10"/>
      <c r="G7" s="1"/>
      <c r="H7" s="11" t="s">
        <v>48</v>
      </c>
      <c r="I7" s="1"/>
      <c r="J7" s="1" t="s">
        <v>6</v>
      </c>
      <c r="K7" s="1" t="s">
        <v>49</v>
      </c>
    </row>
    <row r="10" spans="1:17" x14ac:dyDescent="0.25">
      <c r="B10" s="6"/>
      <c r="C10" s="6"/>
      <c r="D10" s="6"/>
      <c r="E10" s="6"/>
      <c r="F10" s="6"/>
      <c r="G10" s="6"/>
      <c r="H10" s="6"/>
      <c r="I10" s="35" t="s">
        <v>74</v>
      </c>
      <c r="J10" s="36"/>
      <c r="K10" s="36"/>
      <c r="L10" s="36"/>
      <c r="M10" s="36"/>
      <c r="N10" s="36"/>
      <c r="O10" s="37"/>
      <c r="P10" s="6"/>
      <c r="Q10" s="6"/>
    </row>
    <row r="11" spans="1:17" x14ac:dyDescent="0.25">
      <c r="B11" s="16" t="s">
        <v>15</v>
      </c>
      <c r="C11" s="16"/>
      <c r="D11" s="16" t="s">
        <v>9</v>
      </c>
      <c r="E11" s="16" t="s">
        <v>72</v>
      </c>
      <c r="F11" s="16" t="s">
        <v>73</v>
      </c>
      <c r="G11" s="16" t="s">
        <v>12</v>
      </c>
      <c r="H11" s="16" t="s">
        <v>17</v>
      </c>
      <c r="I11" s="28" t="s">
        <v>18</v>
      </c>
      <c r="J11" s="28" t="s">
        <v>19</v>
      </c>
      <c r="K11" s="28" t="s">
        <v>20</v>
      </c>
      <c r="L11" s="28" t="s">
        <v>21</v>
      </c>
      <c r="M11" s="28" t="s">
        <v>23</v>
      </c>
      <c r="N11" s="28" t="s">
        <v>22</v>
      </c>
      <c r="O11" s="28" t="s">
        <v>23</v>
      </c>
      <c r="P11" s="6"/>
      <c r="Q11" s="6"/>
    </row>
    <row r="12" spans="1:17" x14ac:dyDescent="0.25"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6"/>
      <c r="Q12" s="6"/>
    </row>
    <row r="13" spans="1:17" x14ac:dyDescent="0.25">
      <c r="B13" s="32" t="s">
        <v>65</v>
      </c>
      <c r="C13" s="33"/>
      <c r="D13" s="5" t="s">
        <v>71</v>
      </c>
      <c r="E13" s="2">
        <v>45597</v>
      </c>
      <c r="F13" s="2">
        <v>45600</v>
      </c>
      <c r="G13" s="2">
        <v>45607</v>
      </c>
      <c r="H13" s="4">
        <v>45619</v>
      </c>
      <c r="I13" s="2">
        <f>H13+7</f>
        <v>45626</v>
      </c>
      <c r="J13" s="2">
        <f>H13+7</f>
        <v>45626</v>
      </c>
      <c r="K13" s="2">
        <f>H13+7</f>
        <v>45626</v>
      </c>
      <c r="L13" s="2">
        <f>+H13+7</f>
        <v>45626</v>
      </c>
      <c r="M13" s="2">
        <f>H13+7</f>
        <v>45626</v>
      </c>
      <c r="N13" s="2">
        <f>H13+7</f>
        <v>45626</v>
      </c>
      <c r="O13" s="2">
        <f>H13+7</f>
        <v>45626</v>
      </c>
      <c r="P13" s="6"/>
      <c r="Q13" s="6"/>
    </row>
    <row r="14" spans="1:17" x14ac:dyDescent="0.25">
      <c r="B14" s="32" t="s">
        <v>61</v>
      </c>
      <c r="C14" s="33"/>
      <c r="D14" s="5" t="s">
        <v>88</v>
      </c>
      <c r="E14" s="2">
        <v>45607</v>
      </c>
      <c r="F14" s="2">
        <v>45609</v>
      </c>
      <c r="G14" s="2">
        <v>45616</v>
      </c>
      <c r="H14" s="4">
        <v>45628</v>
      </c>
      <c r="I14" s="2">
        <f>H14+7</f>
        <v>45635</v>
      </c>
      <c r="J14" s="2">
        <f>H14+7</f>
        <v>45635</v>
      </c>
      <c r="K14" s="2">
        <f>H14+7</f>
        <v>45635</v>
      </c>
      <c r="L14" s="2">
        <f>+H14+7</f>
        <v>45635</v>
      </c>
      <c r="M14" s="2">
        <f>H14+7</f>
        <v>45635</v>
      </c>
      <c r="N14" s="2">
        <f>H14+7</f>
        <v>45635</v>
      </c>
      <c r="O14" s="2">
        <f>H14+7</f>
        <v>45635</v>
      </c>
      <c r="P14" s="6"/>
      <c r="Q14" s="6"/>
    </row>
    <row r="15" spans="1:17" x14ac:dyDescent="0.25">
      <c r="B15" s="32" t="s">
        <v>64</v>
      </c>
      <c r="C15" s="33"/>
      <c r="D15" s="5" t="s">
        <v>116</v>
      </c>
      <c r="E15" s="2">
        <v>45616</v>
      </c>
      <c r="F15" s="2">
        <v>45618</v>
      </c>
      <c r="G15" s="2">
        <v>45625</v>
      </c>
      <c r="H15" s="4">
        <v>45639</v>
      </c>
      <c r="I15" s="2">
        <f>H15+7</f>
        <v>45646</v>
      </c>
      <c r="J15" s="2">
        <f>H15+7</f>
        <v>45646</v>
      </c>
      <c r="K15" s="2">
        <f>H15+7</f>
        <v>45646</v>
      </c>
      <c r="L15" s="2">
        <f>+H15+7</f>
        <v>45646</v>
      </c>
      <c r="M15" s="2">
        <f>H15+7</f>
        <v>45646</v>
      </c>
      <c r="N15" s="2">
        <f>H15+7</f>
        <v>45646</v>
      </c>
      <c r="O15" s="2">
        <f>H15+7</f>
        <v>45646</v>
      </c>
      <c r="P15" s="6"/>
      <c r="Q15" s="6"/>
    </row>
    <row r="16" spans="1:17" x14ac:dyDescent="0.25">
      <c r="B16" s="26" t="s">
        <v>67</v>
      </c>
      <c r="C16" s="26"/>
      <c r="D16" s="5" t="s">
        <v>117</v>
      </c>
      <c r="E16" s="2">
        <v>45623</v>
      </c>
      <c r="F16" s="2">
        <v>45625</v>
      </c>
      <c r="G16" s="2">
        <v>45632</v>
      </c>
      <c r="H16" s="4">
        <v>45646</v>
      </c>
      <c r="I16" s="2">
        <f>H16+7</f>
        <v>45653</v>
      </c>
      <c r="J16" s="2">
        <f>H16+7</f>
        <v>45653</v>
      </c>
      <c r="K16" s="2">
        <f>H16+7</f>
        <v>45653</v>
      </c>
      <c r="L16" s="2">
        <f>+H16+7</f>
        <v>45653</v>
      </c>
      <c r="M16" s="2">
        <f>H16+7</f>
        <v>45653</v>
      </c>
      <c r="N16" s="2">
        <f>H16+7</f>
        <v>45653</v>
      </c>
      <c r="O16" s="2">
        <f>H16+7</f>
        <v>45653</v>
      </c>
      <c r="P16" s="6"/>
      <c r="Q16" s="6"/>
    </row>
    <row r="17" spans="2:17" x14ac:dyDescent="0.25">
      <c r="B17" s="26" t="s">
        <v>69</v>
      </c>
      <c r="C17" s="26"/>
      <c r="D17" s="5" t="s">
        <v>119</v>
      </c>
      <c r="E17" s="2">
        <v>45630</v>
      </c>
      <c r="F17" s="2">
        <v>45632</v>
      </c>
      <c r="G17" s="2">
        <v>45639</v>
      </c>
      <c r="H17" s="4">
        <v>45653</v>
      </c>
      <c r="I17" s="2">
        <f>H17+7</f>
        <v>45660</v>
      </c>
      <c r="J17" s="2">
        <f>H17+7</f>
        <v>45660</v>
      </c>
      <c r="K17" s="2">
        <f>H17+7</f>
        <v>45660</v>
      </c>
      <c r="L17" s="2">
        <f>+H17+7</f>
        <v>45660</v>
      </c>
      <c r="M17" s="2">
        <f>H17+7</f>
        <v>45660</v>
      </c>
      <c r="N17" s="2">
        <f>H17+7</f>
        <v>45660</v>
      </c>
      <c r="O17" s="2">
        <f>H17+7</f>
        <v>45660</v>
      </c>
      <c r="P17" s="6"/>
      <c r="Q17" s="6"/>
    </row>
    <row r="18" spans="2:17" x14ac:dyDescent="0.25"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</row>
    <row r="19" spans="2:17" x14ac:dyDescent="0.25">
      <c r="B19" s="6"/>
      <c r="C19" s="6"/>
      <c r="D19" s="6"/>
      <c r="E19" s="6"/>
      <c r="F19" s="6"/>
      <c r="G19" s="6"/>
      <c r="H19" s="6"/>
      <c r="I19" s="35" t="s">
        <v>86</v>
      </c>
      <c r="J19" s="36"/>
      <c r="K19" s="36"/>
      <c r="L19" s="36"/>
      <c r="M19" s="36"/>
      <c r="N19" s="36"/>
      <c r="O19" s="37"/>
      <c r="P19" s="6"/>
      <c r="Q19" s="6"/>
    </row>
    <row r="20" spans="2:17" x14ac:dyDescent="0.25">
      <c r="B20" s="16" t="s">
        <v>15</v>
      </c>
      <c r="C20" s="16"/>
      <c r="D20" s="16" t="s">
        <v>9</v>
      </c>
      <c r="E20" s="16" t="s">
        <v>72</v>
      </c>
      <c r="F20" s="16" t="s">
        <v>73</v>
      </c>
      <c r="G20" s="16" t="s">
        <v>12</v>
      </c>
      <c r="H20" s="42" t="s">
        <v>17</v>
      </c>
      <c r="I20" s="27" t="s">
        <v>24</v>
      </c>
      <c r="J20" s="27" t="s">
        <v>25</v>
      </c>
      <c r="K20" s="27" t="s">
        <v>26</v>
      </c>
      <c r="L20" s="27" t="s">
        <v>27</v>
      </c>
      <c r="M20" s="27" t="s">
        <v>43</v>
      </c>
      <c r="N20" s="27" t="s">
        <v>44</v>
      </c>
      <c r="O20" s="16" t="s">
        <v>118</v>
      </c>
      <c r="P20" s="6"/>
      <c r="Q20" s="6"/>
    </row>
    <row r="21" spans="2:17" x14ac:dyDescent="0.25">
      <c r="B21" s="16"/>
      <c r="C21" s="16"/>
      <c r="D21" s="16"/>
      <c r="E21" s="16"/>
      <c r="F21" s="16"/>
      <c r="G21" s="16"/>
      <c r="H21" s="42"/>
      <c r="I21" s="28"/>
      <c r="J21" s="28"/>
      <c r="K21" s="28"/>
      <c r="L21" s="28"/>
      <c r="M21" s="28"/>
      <c r="N21" s="28"/>
      <c r="O21" s="16"/>
      <c r="P21" s="6"/>
      <c r="Q21" s="6"/>
    </row>
    <row r="22" spans="2:17" x14ac:dyDescent="0.25">
      <c r="B22" s="32" t="s">
        <v>65</v>
      </c>
      <c r="C22" s="33"/>
      <c r="D22" s="5" t="s">
        <v>71</v>
      </c>
      <c r="E22" s="2">
        <v>45597</v>
      </c>
      <c r="F22" s="2">
        <v>45600</v>
      </c>
      <c r="G22" s="2">
        <v>45607</v>
      </c>
      <c r="H22" s="4">
        <v>45619</v>
      </c>
      <c r="I22" s="2">
        <f>H22+9</f>
        <v>45628</v>
      </c>
      <c r="J22" s="2">
        <f>H22+13</f>
        <v>45632</v>
      </c>
      <c r="K22" s="2">
        <f>H22+14</f>
        <v>45633</v>
      </c>
      <c r="L22" s="2">
        <f>H22+11</f>
        <v>45630</v>
      </c>
      <c r="M22" s="2">
        <f>H22+10</f>
        <v>45629</v>
      </c>
      <c r="N22" s="2">
        <f>H22+14</f>
        <v>45633</v>
      </c>
      <c r="O22" s="2">
        <f>H22+10</f>
        <v>45629</v>
      </c>
      <c r="P22" s="6"/>
      <c r="Q22" s="6"/>
    </row>
    <row r="23" spans="2:17" x14ac:dyDescent="0.25">
      <c r="B23" s="32" t="s">
        <v>61</v>
      </c>
      <c r="C23" s="33"/>
      <c r="D23" s="5" t="s">
        <v>88</v>
      </c>
      <c r="E23" s="2">
        <v>45607</v>
      </c>
      <c r="F23" s="2">
        <v>45609</v>
      </c>
      <c r="G23" s="2">
        <v>45616</v>
      </c>
      <c r="H23" s="4">
        <v>45628</v>
      </c>
      <c r="I23" s="2">
        <f>H23+9</f>
        <v>45637</v>
      </c>
      <c r="J23" s="2">
        <f>H23+13</f>
        <v>45641</v>
      </c>
      <c r="K23" s="2">
        <f>H23+14</f>
        <v>45642</v>
      </c>
      <c r="L23" s="2">
        <f>H23+11</f>
        <v>45639</v>
      </c>
      <c r="M23" s="2">
        <f>H23+10</f>
        <v>45638</v>
      </c>
      <c r="N23" s="2">
        <f>H23+14</f>
        <v>45642</v>
      </c>
      <c r="O23" s="2">
        <f>H23+10</f>
        <v>45638</v>
      </c>
      <c r="P23" s="6"/>
      <c r="Q23" s="6"/>
    </row>
    <row r="24" spans="2:17" x14ac:dyDescent="0.25">
      <c r="B24" s="32" t="s">
        <v>64</v>
      </c>
      <c r="C24" s="33"/>
      <c r="D24" s="5" t="s">
        <v>116</v>
      </c>
      <c r="E24" s="2">
        <v>45616</v>
      </c>
      <c r="F24" s="2">
        <v>45618</v>
      </c>
      <c r="G24" s="2">
        <v>45625</v>
      </c>
      <c r="H24" s="4">
        <v>45639</v>
      </c>
      <c r="I24" s="2">
        <f>H24+9</f>
        <v>45648</v>
      </c>
      <c r="J24" s="2">
        <f>H24+13</f>
        <v>45652</v>
      </c>
      <c r="K24" s="2">
        <f>H24+14</f>
        <v>45653</v>
      </c>
      <c r="L24" s="2">
        <f>H24+11</f>
        <v>45650</v>
      </c>
      <c r="M24" s="2">
        <f>H24+10</f>
        <v>45649</v>
      </c>
      <c r="N24" s="2">
        <f>H24+14</f>
        <v>45653</v>
      </c>
      <c r="O24" s="2">
        <f>H24+10</f>
        <v>45649</v>
      </c>
      <c r="P24" s="6"/>
      <c r="Q24" s="6"/>
    </row>
    <row r="25" spans="2:17" x14ac:dyDescent="0.25">
      <c r="B25" s="26" t="s">
        <v>67</v>
      </c>
      <c r="C25" s="26"/>
      <c r="D25" s="5" t="s">
        <v>117</v>
      </c>
      <c r="E25" s="2">
        <v>45623</v>
      </c>
      <c r="F25" s="2">
        <v>45625</v>
      </c>
      <c r="G25" s="2">
        <v>45632</v>
      </c>
      <c r="H25" s="4">
        <v>45646</v>
      </c>
      <c r="I25" s="2">
        <f>H25+9</f>
        <v>45655</v>
      </c>
      <c r="J25" s="2">
        <f>H25+13</f>
        <v>45659</v>
      </c>
      <c r="K25" s="2">
        <f>H25+14</f>
        <v>45660</v>
      </c>
      <c r="L25" s="2">
        <f>H25+11</f>
        <v>45657</v>
      </c>
      <c r="M25" s="2">
        <f>H25+10</f>
        <v>45656</v>
      </c>
      <c r="N25" s="2">
        <f>H25+14</f>
        <v>45660</v>
      </c>
      <c r="O25" s="2">
        <f>H25+10</f>
        <v>45656</v>
      </c>
      <c r="P25" s="6"/>
      <c r="Q25" s="6"/>
    </row>
    <row r="26" spans="2:17" x14ac:dyDescent="0.25">
      <c r="B26" s="26" t="s">
        <v>69</v>
      </c>
      <c r="C26" s="26"/>
      <c r="D26" s="5" t="s">
        <v>119</v>
      </c>
      <c r="E26" s="2">
        <v>45630</v>
      </c>
      <c r="F26" s="2">
        <v>45632</v>
      </c>
      <c r="G26" s="2">
        <v>45639</v>
      </c>
      <c r="H26" s="4">
        <v>45653</v>
      </c>
      <c r="I26" s="2">
        <f>H26+9</f>
        <v>45662</v>
      </c>
      <c r="J26" s="2">
        <f>H26+13</f>
        <v>45666</v>
      </c>
      <c r="K26" s="2">
        <f>H26+14</f>
        <v>45667</v>
      </c>
      <c r="L26" s="2">
        <f>H26+11</f>
        <v>45664</v>
      </c>
      <c r="M26" s="2">
        <f>H26+10</f>
        <v>45663</v>
      </c>
      <c r="N26" s="2">
        <f>H26+14</f>
        <v>45667</v>
      </c>
      <c r="O26" s="2">
        <f>H26+10</f>
        <v>45663</v>
      </c>
      <c r="P26" s="6"/>
      <c r="Q26" s="6"/>
    </row>
    <row r="27" spans="2:17" x14ac:dyDescent="0.25"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</row>
    <row r="28" spans="2:17" x14ac:dyDescent="0.25">
      <c r="B28" s="6"/>
      <c r="C28" s="6"/>
      <c r="D28" s="6"/>
      <c r="E28" s="6"/>
      <c r="F28" s="6"/>
      <c r="G28" s="6"/>
      <c r="H28" s="6"/>
      <c r="I28" s="34" t="s">
        <v>76</v>
      </c>
      <c r="J28" s="34"/>
      <c r="K28" s="34"/>
      <c r="L28" s="34"/>
      <c r="M28" s="34"/>
      <c r="N28" s="34"/>
      <c r="O28" s="34"/>
      <c r="P28" s="34"/>
      <c r="Q28" s="34"/>
    </row>
    <row r="29" spans="2:17" x14ac:dyDescent="0.25">
      <c r="B29" s="38" t="s">
        <v>15</v>
      </c>
      <c r="C29" s="39"/>
      <c r="D29" s="16" t="s">
        <v>9</v>
      </c>
      <c r="E29" s="27" t="s">
        <v>72</v>
      </c>
      <c r="F29" s="27" t="s">
        <v>73</v>
      </c>
      <c r="G29" s="27" t="s">
        <v>12</v>
      </c>
      <c r="H29" s="38" t="s">
        <v>17</v>
      </c>
      <c r="I29" s="16" t="s">
        <v>28</v>
      </c>
      <c r="J29" s="16" t="s">
        <v>32</v>
      </c>
      <c r="K29" s="16" t="s">
        <v>30</v>
      </c>
      <c r="L29" s="16" t="s">
        <v>33</v>
      </c>
      <c r="M29" s="16" t="s">
        <v>78</v>
      </c>
      <c r="N29" s="16" t="s">
        <v>79</v>
      </c>
      <c r="O29" s="16" t="s">
        <v>31</v>
      </c>
      <c r="P29" s="16" t="s">
        <v>29</v>
      </c>
      <c r="Q29" s="16" t="s">
        <v>50</v>
      </c>
    </row>
    <row r="30" spans="2:17" x14ac:dyDescent="0.25">
      <c r="B30" s="40"/>
      <c r="C30" s="41"/>
      <c r="D30" s="16"/>
      <c r="E30" s="28"/>
      <c r="F30" s="28"/>
      <c r="G30" s="28"/>
      <c r="H30" s="40"/>
      <c r="I30" s="16"/>
      <c r="J30" s="16"/>
      <c r="K30" s="16"/>
      <c r="L30" s="16"/>
      <c r="M30" s="16"/>
      <c r="N30" s="16"/>
      <c r="O30" s="16"/>
      <c r="P30" s="16"/>
      <c r="Q30" s="16"/>
    </row>
    <row r="31" spans="2:17" x14ac:dyDescent="0.25">
      <c r="B31" s="32" t="s">
        <v>65</v>
      </c>
      <c r="C31" s="33"/>
      <c r="D31" s="5" t="s">
        <v>71</v>
      </c>
      <c r="E31" s="2">
        <v>45597</v>
      </c>
      <c r="F31" s="2">
        <v>45600</v>
      </c>
      <c r="G31" s="2">
        <v>45607</v>
      </c>
      <c r="H31" s="4">
        <v>45619</v>
      </c>
      <c r="I31" s="2">
        <f>H31+45</f>
        <v>45664</v>
      </c>
      <c r="J31" s="2">
        <f>H31+37</f>
        <v>45656</v>
      </c>
      <c r="K31" s="2">
        <f>H31+39</f>
        <v>45658</v>
      </c>
      <c r="L31" s="2">
        <f>H31+27</f>
        <v>45646</v>
      </c>
      <c r="M31" s="2">
        <f>H31+29</f>
        <v>45648</v>
      </c>
      <c r="N31" s="2">
        <f>H31+37</f>
        <v>45656</v>
      </c>
      <c r="O31" s="2">
        <f>H31+35</f>
        <v>45654</v>
      </c>
      <c r="P31" s="2">
        <f>H31+27</f>
        <v>45646</v>
      </c>
      <c r="Q31" s="2">
        <f>H31+28</f>
        <v>45647</v>
      </c>
    </row>
    <row r="32" spans="2:17" x14ac:dyDescent="0.25">
      <c r="B32" s="32" t="s">
        <v>61</v>
      </c>
      <c r="C32" s="33"/>
      <c r="D32" s="5" t="s">
        <v>88</v>
      </c>
      <c r="E32" s="2">
        <v>45607</v>
      </c>
      <c r="F32" s="2">
        <v>45609</v>
      </c>
      <c r="G32" s="2">
        <v>45616</v>
      </c>
      <c r="H32" s="4">
        <v>45628</v>
      </c>
      <c r="I32" s="2">
        <f>H32+45</f>
        <v>45673</v>
      </c>
      <c r="J32" s="2">
        <f>H32+37</f>
        <v>45665</v>
      </c>
      <c r="K32" s="2">
        <f>H32+39</f>
        <v>45667</v>
      </c>
      <c r="L32" s="2">
        <f>H32+27</f>
        <v>45655</v>
      </c>
      <c r="M32" s="2">
        <f>H32+29</f>
        <v>45657</v>
      </c>
      <c r="N32" s="2">
        <f>H32+37</f>
        <v>45665</v>
      </c>
      <c r="O32" s="2">
        <f>H32+35</f>
        <v>45663</v>
      </c>
      <c r="P32" s="2">
        <f>H32+27</f>
        <v>45655</v>
      </c>
      <c r="Q32" s="2">
        <f>H32+28</f>
        <v>45656</v>
      </c>
    </row>
    <row r="33" spans="2:17" x14ac:dyDescent="0.25">
      <c r="B33" s="32" t="s">
        <v>64</v>
      </c>
      <c r="C33" s="33"/>
      <c r="D33" s="5" t="s">
        <v>116</v>
      </c>
      <c r="E33" s="2">
        <v>45616</v>
      </c>
      <c r="F33" s="2">
        <v>45618</v>
      </c>
      <c r="G33" s="2">
        <v>45625</v>
      </c>
      <c r="H33" s="4">
        <v>45639</v>
      </c>
      <c r="I33" s="2">
        <f>H33+45</f>
        <v>45684</v>
      </c>
      <c r="J33" s="2">
        <f>H33+37</f>
        <v>45676</v>
      </c>
      <c r="K33" s="2">
        <f>H33+39</f>
        <v>45678</v>
      </c>
      <c r="L33" s="2">
        <f>H33+27</f>
        <v>45666</v>
      </c>
      <c r="M33" s="2">
        <f>H33+29</f>
        <v>45668</v>
      </c>
      <c r="N33" s="2">
        <f>H33+37</f>
        <v>45676</v>
      </c>
      <c r="O33" s="2">
        <f>H33+35</f>
        <v>45674</v>
      </c>
      <c r="P33" s="2">
        <f>H33+27</f>
        <v>45666</v>
      </c>
      <c r="Q33" s="2">
        <f>H33+28</f>
        <v>45667</v>
      </c>
    </row>
    <row r="34" spans="2:17" x14ac:dyDescent="0.25">
      <c r="B34" s="26" t="s">
        <v>67</v>
      </c>
      <c r="C34" s="26"/>
      <c r="D34" s="5" t="s">
        <v>117</v>
      </c>
      <c r="E34" s="2">
        <v>45623</v>
      </c>
      <c r="F34" s="2">
        <v>45625</v>
      </c>
      <c r="G34" s="2">
        <v>45632</v>
      </c>
      <c r="H34" s="4">
        <v>45646</v>
      </c>
      <c r="I34" s="2">
        <f>H34+45</f>
        <v>45691</v>
      </c>
      <c r="J34" s="2">
        <f>H34+37</f>
        <v>45683</v>
      </c>
      <c r="K34" s="2">
        <f>H34+39</f>
        <v>45685</v>
      </c>
      <c r="L34" s="2">
        <f>H34+27</f>
        <v>45673</v>
      </c>
      <c r="M34" s="2">
        <f>H34+29</f>
        <v>45675</v>
      </c>
      <c r="N34" s="2">
        <f>H34+37</f>
        <v>45683</v>
      </c>
      <c r="O34" s="2">
        <f>H34+35</f>
        <v>45681</v>
      </c>
      <c r="P34" s="2">
        <f>H34+27</f>
        <v>45673</v>
      </c>
      <c r="Q34" s="2">
        <f>H34+28</f>
        <v>45674</v>
      </c>
    </row>
    <row r="35" spans="2:17" x14ac:dyDescent="0.25">
      <c r="B35" s="26" t="s">
        <v>69</v>
      </c>
      <c r="C35" s="26"/>
      <c r="D35" s="5" t="s">
        <v>119</v>
      </c>
      <c r="E35" s="2">
        <v>45630</v>
      </c>
      <c r="F35" s="2">
        <v>45632</v>
      </c>
      <c r="G35" s="2">
        <v>45639</v>
      </c>
      <c r="H35" s="4">
        <v>45653</v>
      </c>
      <c r="I35" s="2">
        <f>H35+45</f>
        <v>45698</v>
      </c>
      <c r="J35" s="2">
        <f>H35+37</f>
        <v>45690</v>
      </c>
      <c r="K35" s="2">
        <f>H35+39</f>
        <v>45692</v>
      </c>
      <c r="L35" s="2">
        <f>H35+27</f>
        <v>45680</v>
      </c>
      <c r="M35" s="2">
        <f>H35+29</f>
        <v>45682</v>
      </c>
      <c r="N35" s="2">
        <f>H35+37</f>
        <v>45690</v>
      </c>
      <c r="O35" s="2">
        <f>H35+35</f>
        <v>45688</v>
      </c>
      <c r="P35" s="2">
        <f>H35+27</f>
        <v>45680</v>
      </c>
      <c r="Q35" s="2">
        <f>H35+28</f>
        <v>45681</v>
      </c>
    </row>
    <row r="36" spans="2:17" x14ac:dyDescent="0.25"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</row>
    <row r="37" spans="2:17" x14ac:dyDescent="0.25">
      <c r="B37" s="6"/>
      <c r="C37" s="6"/>
      <c r="D37" s="6"/>
      <c r="E37" s="6"/>
      <c r="F37" s="6"/>
      <c r="G37" s="6"/>
      <c r="H37" s="6"/>
      <c r="I37" s="34" t="s">
        <v>75</v>
      </c>
      <c r="J37" s="34"/>
      <c r="K37" s="34"/>
      <c r="L37" s="34"/>
      <c r="M37" s="34"/>
      <c r="N37" s="34"/>
      <c r="O37" s="6"/>
      <c r="P37" s="6"/>
      <c r="Q37" s="6"/>
    </row>
    <row r="38" spans="2:17" x14ac:dyDescent="0.25">
      <c r="B38" s="16" t="s">
        <v>15</v>
      </c>
      <c r="C38" s="16"/>
      <c r="D38" s="16" t="s">
        <v>9</v>
      </c>
      <c r="E38" s="16" t="s">
        <v>72</v>
      </c>
      <c r="F38" s="16" t="s">
        <v>73</v>
      </c>
      <c r="G38" s="16" t="s">
        <v>12</v>
      </c>
      <c r="H38" s="16" t="s">
        <v>17</v>
      </c>
      <c r="I38" s="16" t="s">
        <v>34</v>
      </c>
      <c r="J38" s="16" t="s">
        <v>35</v>
      </c>
      <c r="K38" s="16" t="s">
        <v>36</v>
      </c>
      <c r="L38" s="16" t="s">
        <v>55</v>
      </c>
      <c r="M38" s="16" t="s">
        <v>56</v>
      </c>
      <c r="N38" s="16" t="s">
        <v>57</v>
      </c>
      <c r="O38" s="6"/>
      <c r="P38" s="6"/>
      <c r="Q38" s="6"/>
    </row>
    <row r="39" spans="2:17" x14ac:dyDescent="0.25"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6"/>
      <c r="P39" s="6"/>
      <c r="Q39" s="6"/>
    </row>
    <row r="40" spans="2:17" x14ac:dyDescent="0.25">
      <c r="B40" s="32" t="s">
        <v>65</v>
      </c>
      <c r="C40" s="33"/>
      <c r="D40" s="5" t="s">
        <v>71</v>
      </c>
      <c r="E40" s="2">
        <v>45597</v>
      </c>
      <c r="F40" s="2">
        <v>45600</v>
      </c>
      <c r="G40" s="2">
        <v>45607</v>
      </c>
      <c r="H40" s="4">
        <v>45619</v>
      </c>
      <c r="I40" s="2">
        <f>H40+23</f>
        <v>45642</v>
      </c>
      <c r="J40" s="2">
        <f>H40+23</f>
        <v>45642</v>
      </c>
      <c r="K40" s="2">
        <f>H40+32</f>
        <v>45651</v>
      </c>
      <c r="L40" s="2">
        <f>H40+17</f>
        <v>45636</v>
      </c>
      <c r="M40" s="2">
        <f>H40+17</f>
        <v>45636</v>
      </c>
      <c r="N40" s="2">
        <f>H40+24</f>
        <v>45643</v>
      </c>
      <c r="O40" s="6"/>
      <c r="P40" s="6"/>
      <c r="Q40" s="6"/>
    </row>
    <row r="41" spans="2:17" x14ac:dyDescent="0.25">
      <c r="B41" s="32" t="s">
        <v>61</v>
      </c>
      <c r="C41" s="33"/>
      <c r="D41" s="5" t="s">
        <v>88</v>
      </c>
      <c r="E41" s="2">
        <v>45607</v>
      </c>
      <c r="F41" s="2">
        <v>45609</v>
      </c>
      <c r="G41" s="2">
        <v>45616</v>
      </c>
      <c r="H41" s="4">
        <v>45628</v>
      </c>
      <c r="I41" s="2">
        <f>H41+23</f>
        <v>45651</v>
      </c>
      <c r="J41" s="2">
        <f>H41+23</f>
        <v>45651</v>
      </c>
      <c r="K41" s="2">
        <f>H41+32</f>
        <v>45660</v>
      </c>
      <c r="L41" s="2">
        <f>H41+17</f>
        <v>45645</v>
      </c>
      <c r="M41" s="2">
        <f>H41+17</f>
        <v>45645</v>
      </c>
      <c r="N41" s="2">
        <f>H41+24</f>
        <v>45652</v>
      </c>
      <c r="O41" s="6"/>
      <c r="P41" s="6"/>
      <c r="Q41" s="6"/>
    </row>
    <row r="42" spans="2:17" x14ac:dyDescent="0.25">
      <c r="B42" s="32" t="s">
        <v>64</v>
      </c>
      <c r="C42" s="33"/>
      <c r="D42" s="5" t="s">
        <v>116</v>
      </c>
      <c r="E42" s="2">
        <v>45616</v>
      </c>
      <c r="F42" s="2">
        <v>45618</v>
      </c>
      <c r="G42" s="2">
        <v>45625</v>
      </c>
      <c r="H42" s="4">
        <v>45639</v>
      </c>
      <c r="I42" s="2">
        <f>H42+23</f>
        <v>45662</v>
      </c>
      <c r="J42" s="2">
        <f>H42+23</f>
        <v>45662</v>
      </c>
      <c r="K42" s="2">
        <f>H42+32</f>
        <v>45671</v>
      </c>
      <c r="L42" s="2">
        <f>H42+17</f>
        <v>45656</v>
      </c>
      <c r="M42" s="2">
        <f>H42+17</f>
        <v>45656</v>
      </c>
      <c r="N42" s="2">
        <f>H42+24</f>
        <v>45663</v>
      </c>
      <c r="O42" s="6"/>
      <c r="P42" s="6"/>
      <c r="Q42" s="6"/>
    </row>
    <row r="43" spans="2:17" x14ac:dyDescent="0.25">
      <c r="B43" s="26" t="s">
        <v>67</v>
      </c>
      <c r="C43" s="26"/>
      <c r="D43" s="5" t="s">
        <v>117</v>
      </c>
      <c r="E43" s="2">
        <v>45623</v>
      </c>
      <c r="F43" s="2">
        <v>45625</v>
      </c>
      <c r="G43" s="2">
        <v>45632</v>
      </c>
      <c r="H43" s="4">
        <v>45646</v>
      </c>
      <c r="I43" s="2">
        <f>H43+23</f>
        <v>45669</v>
      </c>
      <c r="J43" s="2">
        <f>H43+23</f>
        <v>45669</v>
      </c>
      <c r="K43" s="2">
        <f>H43+32</f>
        <v>45678</v>
      </c>
      <c r="L43" s="2">
        <f>H43+17</f>
        <v>45663</v>
      </c>
      <c r="M43" s="2">
        <f>H43+17</f>
        <v>45663</v>
      </c>
      <c r="N43" s="2">
        <f>H43+24</f>
        <v>45670</v>
      </c>
      <c r="O43" s="6"/>
      <c r="P43" s="6"/>
      <c r="Q43" s="6"/>
    </row>
    <row r="44" spans="2:17" x14ac:dyDescent="0.25">
      <c r="B44" s="26" t="s">
        <v>69</v>
      </c>
      <c r="C44" s="26"/>
      <c r="D44" s="5" t="s">
        <v>119</v>
      </c>
      <c r="E44" s="2">
        <v>45630</v>
      </c>
      <c r="F44" s="2">
        <v>45632</v>
      </c>
      <c r="G44" s="2">
        <v>45639</v>
      </c>
      <c r="H44" s="4">
        <v>45653</v>
      </c>
      <c r="I44" s="2">
        <f>H44+23</f>
        <v>45676</v>
      </c>
      <c r="J44" s="2">
        <f>H44+23</f>
        <v>45676</v>
      </c>
      <c r="K44" s="2">
        <f>H44+32</f>
        <v>45685</v>
      </c>
      <c r="L44" s="2">
        <f>H44+17</f>
        <v>45670</v>
      </c>
      <c r="M44" s="2">
        <f>H44+17</f>
        <v>45670</v>
      </c>
      <c r="N44" s="2">
        <f>H44+24</f>
        <v>45677</v>
      </c>
      <c r="O44" s="6"/>
      <c r="P44" s="6"/>
      <c r="Q44" s="6"/>
    </row>
    <row r="45" spans="2:17" x14ac:dyDescent="0.25"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</row>
    <row r="46" spans="2:17" x14ac:dyDescent="0.25">
      <c r="B46" s="6"/>
      <c r="C46" s="6"/>
      <c r="D46" s="6"/>
      <c r="E46" s="6"/>
      <c r="F46" s="6"/>
      <c r="G46" s="6"/>
      <c r="H46" s="6"/>
      <c r="I46" s="34" t="s">
        <v>77</v>
      </c>
      <c r="J46" s="34"/>
      <c r="K46" s="34"/>
      <c r="L46" s="34"/>
      <c r="M46" s="34"/>
      <c r="N46" s="34"/>
      <c r="O46" s="34"/>
      <c r="P46" s="34"/>
      <c r="Q46" s="6"/>
    </row>
    <row r="47" spans="2:17" x14ac:dyDescent="0.25">
      <c r="B47" s="16" t="s">
        <v>15</v>
      </c>
      <c r="C47" s="16"/>
      <c r="D47" s="16" t="s">
        <v>9</v>
      </c>
      <c r="E47" s="16" t="s">
        <v>72</v>
      </c>
      <c r="F47" s="16" t="s">
        <v>73</v>
      </c>
      <c r="G47" s="16" t="s">
        <v>12</v>
      </c>
      <c r="H47" s="16" t="s">
        <v>17</v>
      </c>
      <c r="I47" s="16" t="s">
        <v>80</v>
      </c>
      <c r="J47" s="16" t="s">
        <v>54</v>
      </c>
      <c r="K47" s="16" t="s">
        <v>51</v>
      </c>
      <c r="L47" s="16" t="s">
        <v>52</v>
      </c>
      <c r="M47" s="16" t="s">
        <v>81</v>
      </c>
      <c r="N47" s="16" t="s">
        <v>53</v>
      </c>
      <c r="O47" s="16" t="s">
        <v>82</v>
      </c>
      <c r="P47" s="16" t="s">
        <v>83</v>
      </c>
      <c r="Q47" s="6"/>
    </row>
    <row r="48" spans="2:17" x14ac:dyDescent="0.25"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6"/>
    </row>
    <row r="49" spans="2:17" x14ac:dyDescent="0.25">
      <c r="B49" s="32" t="s">
        <v>65</v>
      </c>
      <c r="C49" s="33"/>
      <c r="D49" s="5" t="s">
        <v>71</v>
      </c>
      <c r="E49" s="2">
        <v>45597</v>
      </c>
      <c r="F49" s="2">
        <v>45600</v>
      </c>
      <c r="G49" s="2">
        <v>45607</v>
      </c>
      <c r="H49" s="4">
        <v>45619</v>
      </c>
      <c r="I49" s="2">
        <f>H49+17</f>
        <v>45636</v>
      </c>
      <c r="J49" s="2">
        <f>H49+14</f>
        <v>45633</v>
      </c>
      <c r="K49" s="2">
        <f>H49+16</f>
        <v>45635</v>
      </c>
      <c r="L49" s="2">
        <f>H49+17</f>
        <v>45636</v>
      </c>
      <c r="M49" s="2">
        <f>H49+23</f>
        <v>45642</v>
      </c>
      <c r="N49" s="2">
        <f>H49+14</f>
        <v>45633</v>
      </c>
      <c r="O49" s="2">
        <f>H49+21</f>
        <v>45640</v>
      </c>
      <c r="P49" s="2">
        <f>H49+17</f>
        <v>45636</v>
      </c>
      <c r="Q49" s="6"/>
    </row>
    <row r="50" spans="2:17" x14ac:dyDescent="0.25">
      <c r="B50" s="32" t="s">
        <v>61</v>
      </c>
      <c r="C50" s="33"/>
      <c r="D50" s="5" t="s">
        <v>88</v>
      </c>
      <c r="E50" s="2">
        <v>45607</v>
      </c>
      <c r="F50" s="2">
        <v>45609</v>
      </c>
      <c r="G50" s="2">
        <v>45616</v>
      </c>
      <c r="H50" s="4">
        <v>45628</v>
      </c>
      <c r="I50" s="2">
        <f>H50+17</f>
        <v>45645</v>
      </c>
      <c r="J50" s="2">
        <f>H50+14</f>
        <v>45642</v>
      </c>
      <c r="K50" s="2">
        <f>H50+16</f>
        <v>45644</v>
      </c>
      <c r="L50" s="2">
        <f>H50+17</f>
        <v>45645</v>
      </c>
      <c r="M50" s="2">
        <f>H50+23</f>
        <v>45651</v>
      </c>
      <c r="N50" s="2">
        <f>H50+14</f>
        <v>45642</v>
      </c>
      <c r="O50" s="2">
        <f>H50+21</f>
        <v>45649</v>
      </c>
      <c r="P50" s="2">
        <f>H50+17</f>
        <v>45645</v>
      </c>
      <c r="Q50" s="6"/>
    </row>
    <row r="51" spans="2:17" x14ac:dyDescent="0.25">
      <c r="B51" s="32" t="s">
        <v>64</v>
      </c>
      <c r="C51" s="33"/>
      <c r="D51" s="5" t="s">
        <v>116</v>
      </c>
      <c r="E51" s="2">
        <v>45616</v>
      </c>
      <c r="F51" s="2">
        <v>45618</v>
      </c>
      <c r="G51" s="2">
        <v>45625</v>
      </c>
      <c r="H51" s="4">
        <v>45639</v>
      </c>
      <c r="I51" s="2">
        <f>H51+17</f>
        <v>45656</v>
      </c>
      <c r="J51" s="2">
        <f>H51+14</f>
        <v>45653</v>
      </c>
      <c r="K51" s="2">
        <f>H51+16</f>
        <v>45655</v>
      </c>
      <c r="L51" s="2">
        <f>H51+17</f>
        <v>45656</v>
      </c>
      <c r="M51" s="2">
        <f>H51+23</f>
        <v>45662</v>
      </c>
      <c r="N51" s="2">
        <f>H51+14</f>
        <v>45653</v>
      </c>
      <c r="O51" s="2">
        <f>H51+21</f>
        <v>45660</v>
      </c>
      <c r="P51" s="2">
        <f>H51+17</f>
        <v>45656</v>
      </c>
      <c r="Q51" s="6"/>
    </row>
    <row r="52" spans="2:17" x14ac:dyDescent="0.25">
      <c r="B52" s="26" t="s">
        <v>67</v>
      </c>
      <c r="C52" s="26"/>
      <c r="D52" s="5" t="s">
        <v>117</v>
      </c>
      <c r="E52" s="2">
        <v>45623</v>
      </c>
      <c r="F52" s="2">
        <v>45625</v>
      </c>
      <c r="G52" s="2">
        <v>45632</v>
      </c>
      <c r="H52" s="4">
        <v>45646</v>
      </c>
      <c r="I52" s="2">
        <f>H52+17</f>
        <v>45663</v>
      </c>
      <c r="J52" s="2">
        <f>H52+14</f>
        <v>45660</v>
      </c>
      <c r="K52" s="2">
        <f>H52+16</f>
        <v>45662</v>
      </c>
      <c r="L52" s="2">
        <f>H52+17</f>
        <v>45663</v>
      </c>
      <c r="M52" s="2">
        <f>H52+23</f>
        <v>45669</v>
      </c>
      <c r="N52" s="2">
        <f>H52+14</f>
        <v>45660</v>
      </c>
      <c r="O52" s="2">
        <f>H52+21</f>
        <v>45667</v>
      </c>
      <c r="P52" s="2">
        <f>H52+17</f>
        <v>45663</v>
      </c>
      <c r="Q52" s="6"/>
    </row>
    <row r="53" spans="2:17" x14ac:dyDescent="0.25">
      <c r="B53" s="26" t="s">
        <v>69</v>
      </c>
      <c r="C53" s="26"/>
      <c r="D53" s="5" t="s">
        <v>119</v>
      </c>
      <c r="E53" s="2">
        <v>45630</v>
      </c>
      <c r="F53" s="2">
        <v>45632</v>
      </c>
      <c r="G53" s="2">
        <v>45639</v>
      </c>
      <c r="H53" s="4">
        <v>45653</v>
      </c>
      <c r="I53" s="2">
        <f>H53+17</f>
        <v>45670</v>
      </c>
      <c r="J53" s="2">
        <f>H53+14</f>
        <v>45667</v>
      </c>
      <c r="K53" s="2">
        <f>H53+16</f>
        <v>45669</v>
      </c>
      <c r="L53" s="2">
        <f>H53+17</f>
        <v>45670</v>
      </c>
      <c r="M53" s="2">
        <f>H53+23</f>
        <v>45676</v>
      </c>
      <c r="N53" s="2">
        <f>H53+14</f>
        <v>45667</v>
      </c>
      <c r="O53" s="2">
        <f>H53+21</f>
        <v>45674</v>
      </c>
      <c r="P53" s="2">
        <f>H53+17</f>
        <v>45670</v>
      </c>
      <c r="Q53" s="6"/>
    </row>
    <row r="54" spans="2:17" x14ac:dyDescent="0.25"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</row>
    <row r="55" spans="2:17" x14ac:dyDescent="0.25">
      <c r="B55" s="6"/>
      <c r="C55" s="6"/>
      <c r="D55" s="6"/>
      <c r="E55" s="6"/>
      <c r="F55" s="6"/>
      <c r="G55" s="6"/>
      <c r="H55" s="6"/>
      <c r="I55" s="34" t="s">
        <v>58</v>
      </c>
      <c r="J55" s="34"/>
      <c r="K55" s="34"/>
      <c r="L55" s="34"/>
      <c r="M55" s="34"/>
      <c r="N55" s="34"/>
      <c r="O55" s="34"/>
      <c r="P55" s="6"/>
      <c r="Q55" s="6"/>
    </row>
    <row r="56" spans="2:17" ht="15" customHeight="1" x14ac:dyDescent="0.25">
      <c r="B56" s="16" t="s">
        <v>15</v>
      </c>
      <c r="C56" s="16"/>
      <c r="D56" s="16" t="s">
        <v>9</v>
      </c>
      <c r="E56" s="16" t="s">
        <v>110</v>
      </c>
      <c r="F56" s="16" t="s">
        <v>73</v>
      </c>
      <c r="G56" s="16" t="s">
        <v>12</v>
      </c>
      <c r="H56" s="16" t="s">
        <v>17</v>
      </c>
      <c r="I56" s="16" t="s">
        <v>37</v>
      </c>
      <c r="J56" s="16" t="s">
        <v>38</v>
      </c>
      <c r="K56" s="16" t="s">
        <v>39</v>
      </c>
      <c r="L56" s="16" t="s">
        <v>40</v>
      </c>
      <c r="M56" s="16" t="s">
        <v>41</v>
      </c>
      <c r="N56" s="16" t="s">
        <v>42</v>
      </c>
      <c r="O56" s="16" t="s">
        <v>60</v>
      </c>
      <c r="P56" s="6"/>
      <c r="Q56" s="6"/>
    </row>
    <row r="57" spans="2:17" x14ac:dyDescent="0.25"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6"/>
      <c r="Q57" s="6"/>
    </row>
    <row r="58" spans="2:17" x14ac:dyDescent="0.25">
      <c r="B58" s="32" t="s">
        <v>65</v>
      </c>
      <c r="C58" s="33"/>
      <c r="D58" s="5" t="s">
        <v>71</v>
      </c>
      <c r="E58" s="2">
        <v>45597</v>
      </c>
      <c r="F58" s="2">
        <v>45600</v>
      </c>
      <c r="G58" s="2">
        <v>45607</v>
      </c>
      <c r="H58" s="4">
        <v>45619</v>
      </c>
      <c r="I58" s="2">
        <f>H58+18</f>
        <v>45637</v>
      </c>
      <c r="J58" s="2">
        <f>H58+19</f>
        <v>45638</v>
      </c>
      <c r="K58" s="2">
        <f>H58+22</f>
        <v>45641</v>
      </c>
      <c r="L58" s="2">
        <f>H58+19</f>
        <v>45638</v>
      </c>
      <c r="M58" s="2">
        <f>H58+21</f>
        <v>45640</v>
      </c>
      <c r="N58" s="2">
        <f>H58+16</f>
        <v>45635</v>
      </c>
      <c r="O58" s="2">
        <f>H58+19</f>
        <v>45638</v>
      </c>
      <c r="P58" s="6"/>
      <c r="Q58" s="6"/>
    </row>
    <row r="59" spans="2:17" x14ac:dyDescent="0.25">
      <c r="B59" s="32" t="s">
        <v>61</v>
      </c>
      <c r="C59" s="33"/>
      <c r="D59" s="5" t="s">
        <v>88</v>
      </c>
      <c r="E59" s="2">
        <v>45607</v>
      </c>
      <c r="F59" s="2">
        <v>45609</v>
      </c>
      <c r="G59" s="2">
        <v>45616</v>
      </c>
      <c r="H59" s="4">
        <v>45628</v>
      </c>
      <c r="I59" s="2">
        <f>H59+18</f>
        <v>45646</v>
      </c>
      <c r="J59" s="2">
        <f>H59+19</f>
        <v>45647</v>
      </c>
      <c r="K59" s="2">
        <f>H59+22</f>
        <v>45650</v>
      </c>
      <c r="L59" s="2">
        <f>H59+19</f>
        <v>45647</v>
      </c>
      <c r="M59" s="2">
        <f>H59+21</f>
        <v>45649</v>
      </c>
      <c r="N59" s="2">
        <f>H59+16</f>
        <v>45644</v>
      </c>
      <c r="O59" s="2">
        <f>H59+19</f>
        <v>45647</v>
      </c>
      <c r="P59" s="6"/>
      <c r="Q59" s="6"/>
    </row>
    <row r="60" spans="2:17" x14ac:dyDescent="0.25">
      <c r="B60" s="32" t="s">
        <v>64</v>
      </c>
      <c r="C60" s="33"/>
      <c r="D60" s="5" t="s">
        <v>116</v>
      </c>
      <c r="E60" s="2">
        <v>45616</v>
      </c>
      <c r="F60" s="2">
        <v>45618</v>
      </c>
      <c r="G60" s="2">
        <v>45625</v>
      </c>
      <c r="H60" s="4">
        <v>45639</v>
      </c>
      <c r="I60" s="2">
        <f>H60+18</f>
        <v>45657</v>
      </c>
      <c r="J60" s="2">
        <f>H60+19</f>
        <v>45658</v>
      </c>
      <c r="K60" s="2">
        <f>H60+22</f>
        <v>45661</v>
      </c>
      <c r="L60" s="2">
        <f>H60+19</f>
        <v>45658</v>
      </c>
      <c r="M60" s="2">
        <f>H60+21</f>
        <v>45660</v>
      </c>
      <c r="N60" s="2">
        <f>H60+16</f>
        <v>45655</v>
      </c>
      <c r="O60" s="2">
        <f>H60+19</f>
        <v>45658</v>
      </c>
      <c r="P60" s="6"/>
      <c r="Q60" s="6"/>
    </row>
    <row r="61" spans="2:17" x14ac:dyDescent="0.25">
      <c r="B61" s="26" t="s">
        <v>67</v>
      </c>
      <c r="C61" s="26"/>
      <c r="D61" s="5" t="s">
        <v>117</v>
      </c>
      <c r="E61" s="2">
        <v>45623</v>
      </c>
      <c r="F61" s="2">
        <v>45625</v>
      </c>
      <c r="G61" s="2">
        <v>45632</v>
      </c>
      <c r="H61" s="4">
        <v>45646</v>
      </c>
      <c r="I61" s="2">
        <f>H61+18</f>
        <v>45664</v>
      </c>
      <c r="J61" s="2">
        <f>H61+19</f>
        <v>45665</v>
      </c>
      <c r="K61" s="2">
        <f>H61+22</f>
        <v>45668</v>
      </c>
      <c r="L61" s="2">
        <f>H61+19</f>
        <v>45665</v>
      </c>
      <c r="M61" s="2">
        <f>H61+21</f>
        <v>45667</v>
      </c>
      <c r="N61" s="2">
        <f>H61+16</f>
        <v>45662</v>
      </c>
      <c r="O61" s="2">
        <f>H61+19</f>
        <v>45665</v>
      </c>
      <c r="P61" s="6"/>
      <c r="Q61" s="6"/>
    </row>
    <row r="62" spans="2:17" x14ac:dyDescent="0.25">
      <c r="B62" s="26" t="s">
        <v>69</v>
      </c>
      <c r="C62" s="26"/>
      <c r="D62" s="5" t="s">
        <v>119</v>
      </c>
      <c r="E62" s="2">
        <v>45630</v>
      </c>
      <c r="F62" s="2">
        <v>45632</v>
      </c>
      <c r="G62" s="2">
        <v>45639</v>
      </c>
      <c r="H62" s="4">
        <v>45653</v>
      </c>
      <c r="I62" s="2">
        <f>H62+18</f>
        <v>45671</v>
      </c>
      <c r="J62" s="2">
        <f>H62+19</f>
        <v>45672</v>
      </c>
      <c r="K62" s="2">
        <f>H62+22</f>
        <v>45675</v>
      </c>
      <c r="L62" s="2">
        <f>H62+19</f>
        <v>45672</v>
      </c>
      <c r="M62" s="2">
        <f>H62+21</f>
        <v>45674</v>
      </c>
      <c r="N62" s="2">
        <f>H62+16</f>
        <v>45669</v>
      </c>
      <c r="O62" s="2">
        <f>H62+19</f>
        <v>45672</v>
      </c>
      <c r="P62" s="6"/>
      <c r="Q62" s="6"/>
    </row>
    <row r="63" spans="2:17" x14ac:dyDescent="0.25"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</row>
    <row r="64" spans="2:17" x14ac:dyDescent="0.25">
      <c r="B64" s="6"/>
      <c r="C64" s="6"/>
      <c r="D64" s="6"/>
      <c r="E64" s="6"/>
      <c r="F64" s="6"/>
      <c r="G64" s="6"/>
      <c r="H64" s="6"/>
      <c r="I64" s="34" t="s">
        <v>125</v>
      </c>
      <c r="J64" s="34"/>
      <c r="K64" s="34"/>
      <c r="L64" s="34"/>
      <c r="M64" s="34"/>
      <c r="N64" s="34"/>
      <c r="O64" s="34"/>
      <c r="P64" s="6"/>
      <c r="Q64" s="6"/>
    </row>
    <row r="65" spans="1:17" ht="15" customHeight="1" x14ac:dyDescent="0.25">
      <c r="B65" s="16" t="s">
        <v>15</v>
      </c>
      <c r="C65" s="16"/>
      <c r="D65" s="16" t="s">
        <v>9</v>
      </c>
      <c r="E65" s="16" t="s">
        <v>110</v>
      </c>
      <c r="F65" s="16" t="s">
        <v>73</v>
      </c>
      <c r="G65" s="16" t="s">
        <v>12</v>
      </c>
      <c r="H65" s="16" t="s">
        <v>17</v>
      </c>
      <c r="I65" s="16" t="s">
        <v>84</v>
      </c>
      <c r="J65" s="16" t="s">
        <v>45</v>
      </c>
      <c r="K65" s="16" t="s">
        <v>85</v>
      </c>
      <c r="L65" s="16" t="s">
        <v>46</v>
      </c>
      <c r="M65" s="16" t="s">
        <v>59</v>
      </c>
      <c r="N65" s="16" t="s">
        <v>63</v>
      </c>
      <c r="O65" s="16" t="s">
        <v>47</v>
      </c>
      <c r="P65" s="6"/>
      <c r="Q65" s="6"/>
    </row>
    <row r="66" spans="1:17" x14ac:dyDescent="0.25">
      <c r="B66" s="16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6"/>
      <c r="Q66" s="6"/>
    </row>
    <row r="67" spans="1:17" x14ac:dyDescent="0.25">
      <c r="B67" s="32" t="s">
        <v>65</v>
      </c>
      <c r="C67" s="33"/>
      <c r="D67" s="5" t="s">
        <v>71</v>
      </c>
      <c r="E67" s="2">
        <v>45597</v>
      </c>
      <c r="F67" s="2">
        <v>45600</v>
      </c>
      <c r="G67" s="2">
        <v>45607</v>
      </c>
      <c r="H67" s="4">
        <v>45619</v>
      </c>
      <c r="I67" s="2">
        <f>H67+30</f>
        <v>45649</v>
      </c>
      <c r="J67" s="2">
        <f>H67+32</f>
        <v>45651</v>
      </c>
      <c r="K67" s="2">
        <f>H67+40</f>
        <v>45659</v>
      </c>
      <c r="L67" s="2">
        <f>H67+37</f>
        <v>45656</v>
      </c>
      <c r="M67" s="2">
        <f>H67+44</f>
        <v>45663</v>
      </c>
      <c r="N67" s="2">
        <f>H67+40</f>
        <v>45659</v>
      </c>
      <c r="O67" s="2">
        <f>H67+40</f>
        <v>45659</v>
      </c>
      <c r="P67" s="6"/>
      <c r="Q67" s="6"/>
    </row>
    <row r="68" spans="1:17" x14ac:dyDescent="0.25">
      <c r="B68" s="32" t="s">
        <v>61</v>
      </c>
      <c r="C68" s="33"/>
      <c r="D68" s="5" t="s">
        <v>88</v>
      </c>
      <c r="E68" s="2">
        <v>45607</v>
      </c>
      <c r="F68" s="2">
        <v>45609</v>
      </c>
      <c r="G68" s="2">
        <v>45616</v>
      </c>
      <c r="H68" s="4">
        <v>45628</v>
      </c>
      <c r="I68" s="2">
        <f>H68+30</f>
        <v>45658</v>
      </c>
      <c r="J68" s="2">
        <f>H68+32</f>
        <v>45660</v>
      </c>
      <c r="K68" s="2">
        <f>H68+40</f>
        <v>45668</v>
      </c>
      <c r="L68" s="2">
        <f>H68+37</f>
        <v>45665</v>
      </c>
      <c r="M68" s="2">
        <f>H68+44</f>
        <v>45672</v>
      </c>
      <c r="N68" s="2">
        <f>H68+40</f>
        <v>45668</v>
      </c>
      <c r="O68" s="2">
        <f>H68+40</f>
        <v>45668</v>
      </c>
      <c r="P68" s="6"/>
      <c r="Q68" s="6"/>
    </row>
    <row r="69" spans="1:17" x14ac:dyDescent="0.25">
      <c r="A69" s="15"/>
      <c r="B69" s="32" t="s">
        <v>64</v>
      </c>
      <c r="C69" s="33"/>
      <c r="D69" s="5" t="s">
        <v>116</v>
      </c>
      <c r="E69" s="2">
        <v>45616</v>
      </c>
      <c r="F69" s="2">
        <v>45618</v>
      </c>
      <c r="G69" s="2">
        <v>45625</v>
      </c>
      <c r="H69" s="4">
        <v>45639</v>
      </c>
      <c r="I69" s="2">
        <f>H69+30</f>
        <v>45669</v>
      </c>
      <c r="J69" s="2">
        <f>H69+32</f>
        <v>45671</v>
      </c>
      <c r="K69" s="2">
        <f>H69+40</f>
        <v>45679</v>
      </c>
      <c r="L69" s="2">
        <f>H69+37</f>
        <v>45676</v>
      </c>
      <c r="M69" s="2">
        <f>H69+44</f>
        <v>45683</v>
      </c>
      <c r="N69" s="2">
        <f>H69+40</f>
        <v>45679</v>
      </c>
      <c r="O69" s="2">
        <f>H69+40</f>
        <v>45679</v>
      </c>
      <c r="P69" s="6"/>
      <c r="Q69" s="6"/>
    </row>
    <row r="70" spans="1:17" x14ac:dyDescent="0.25">
      <c r="A70" s="15"/>
      <c r="B70" s="26" t="s">
        <v>67</v>
      </c>
      <c r="C70" s="26"/>
      <c r="D70" s="5" t="s">
        <v>117</v>
      </c>
      <c r="E70" s="2">
        <v>45623</v>
      </c>
      <c r="F70" s="2">
        <v>45625</v>
      </c>
      <c r="G70" s="2">
        <v>45632</v>
      </c>
      <c r="H70" s="4">
        <v>45646</v>
      </c>
      <c r="I70" s="2">
        <f>H70+30</f>
        <v>45676</v>
      </c>
      <c r="J70" s="2">
        <f>H70+32</f>
        <v>45678</v>
      </c>
      <c r="K70" s="2">
        <f>H70+40</f>
        <v>45686</v>
      </c>
      <c r="L70" s="2">
        <f>H70+37</f>
        <v>45683</v>
      </c>
      <c r="M70" s="2">
        <f>H70+44</f>
        <v>45690</v>
      </c>
      <c r="N70" s="2">
        <f>H70+40</f>
        <v>45686</v>
      </c>
      <c r="O70" s="2">
        <f>H70+40</f>
        <v>45686</v>
      </c>
      <c r="P70" s="6"/>
      <c r="Q70" s="6"/>
    </row>
    <row r="71" spans="1:17" x14ac:dyDescent="0.25">
      <c r="A71" s="15"/>
      <c r="B71" s="26" t="s">
        <v>69</v>
      </c>
      <c r="C71" s="26"/>
      <c r="D71" s="5" t="s">
        <v>119</v>
      </c>
      <c r="E71" s="2">
        <v>45630</v>
      </c>
      <c r="F71" s="2">
        <v>45632</v>
      </c>
      <c r="G71" s="2">
        <v>45639</v>
      </c>
      <c r="H71" s="4">
        <v>45653</v>
      </c>
      <c r="I71" s="2">
        <f>H71+30</f>
        <v>45683</v>
      </c>
      <c r="J71" s="2">
        <f>H71+32</f>
        <v>45685</v>
      </c>
      <c r="K71" s="2">
        <f>H71+40</f>
        <v>45693</v>
      </c>
      <c r="L71" s="2">
        <f>H71+37</f>
        <v>45690</v>
      </c>
      <c r="M71" s="2">
        <f>H71+44</f>
        <v>45697</v>
      </c>
      <c r="N71" s="2">
        <f>H71+40</f>
        <v>45693</v>
      </c>
      <c r="O71" s="2">
        <f>H71+40</f>
        <v>45693</v>
      </c>
      <c r="P71" s="6"/>
      <c r="Q71" s="6"/>
    </row>
    <row r="72" spans="1:17" x14ac:dyDescent="0.25">
      <c r="A72" s="12"/>
      <c r="B72" s="12"/>
      <c r="C72" s="12"/>
      <c r="D72" s="12"/>
      <c r="E72" s="12"/>
      <c r="F72" s="12"/>
      <c r="G72" s="12"/>
      <c r="H72" s="6"/>
      <c r="I72" s="6"/>
      <c r="J72" s="6"/>
      <c r="K72" s="6"/>
      <c r="L72" s="6"/>
      <c r="M72" s="6"/>
      <c r="N72" s="6"/>
      <c r="O72" s="6"/>
      <c r="P72" s="6"/>
      <c r="Q72" s="6"/>
    </row>
  </sheetData>
  <mergeCells count="139">
    <mergeCell ref="Q29:Q30"/>
    <mergeCell ref="I28:Q28"/>
    <mergeCell ref="M20:M21"/>
    <mergeCell ref="N20:N21"/>
    <mergeCell ref="B29:C30"/>
    <mergeCell ref="D29:D30"/>
    <mergeCell ref="E29:E30"/>
    <mergeCell ref="F29:F30"/>
    <mergeCell ref="G29:G30"/>
    <mergeCell ref="H29:H30"/>
    <mergeCell ref="I29:I30"/>
    <mergeCell ref="J29:J30"/>
    <mergeCell ref="K29:K30"/>
    <mergeCell ref="L29:L30"/>
    <mergeCell ref="M29:M30"/>
    <mergeCell ref="N29:N30"/>
    <mergeCell ref="I20:I21"/>
    <mergeCell ref="J20:J21"/>
    <mergeCell ref="K20:K21"/>
    <mergeCell ref="L20:L21"/>
    <mergeCell ref="H20:H21"/>
    <mergeCell ref="B13:C13"/>
    <mergeCell ref="O29:O30"/>
    <mergeCell ref="P29:P30"/>
    <mergeCell ref="B11:C12"/>
    <mergeCell ref="D11:D12"/>
    <mergeCell ref="E11:E12"/>
    <mergeCell ref="F11:F12"/>
    <mergeCell ref="G11:G12"/>
    <mergeCell ref="H11:H12"/>
    <mergeCell ref="B14:C14"/>
    <mergeCell ref="B15:C15"/>
    <mergeCell ref="B16:C16"/>
    <mergeCell ref="B17:C17"/>
    <mergeCell ref="O20:O21"/>
    <mergeCell ref="B40:C40"/>
    <mergeCell ref="B41:C41"/>
    <mergeCell ref="B42:C42"/>
    <mergeCell ref="B22:C22"/>
    <mergeCell ref="B23:C23"/>
    <mergeCell ref="B24:C24"/>
    <mergeCell ref="B25:C25"/>
    <mergeCell ref="B20:C21"/>
    <mergeCell ref="D20:D21"/>
    <mergeCell ref="B35:C35"/>
    <mergeCell ref="B38:C39"/>
    <mergeCell ref="D38:D39"/>
    <mergeCell ref="B26:C26"/>
    <mergeCell ref="B31:C31"/>
    <mergeCell ref="B32:C32"/>
    <mergeCell ref="B33:C33"/>
    <mergeCell ref="B34:C34"/>
    <mergeCell ref="E38:E39"/>
    <mergeCell ref="F38:F39"/>
    <mergeCell ref="G38:G39"/>
    <mergeCell ref="H38:H39"/>
    <mergeCell ref="E20:E21"/>
    <mergeCell ref="F20:F21"/>
    <mergeCell ref="G20:G21"/>
    <mergeCell ref="E2:J2"/>
    <mergeCell ref="E3:J3"/>
    <mergeCell ref="H5:I5"/>
    <mergeCell ref="H6:I6"/>
    <mergeCell ref="I11:I12"/>
    <mergeCell ref="J11:J12"/>
    <mergeCell ref="I19:O19"/>
    <mergeCell ref="K11:K12"/>
    <mergeCell ref="L11:L12"/>
    <mergeCell ref="M11:M12"/>
    <mergeCell ref="N11:N12"/>
    <mergeCell ref="O11:O12"/>
    <mergeCell ref="I10:O10"/>
    <mergeCell ref="B44:C44"/>
    <mergeCell ref="I38:I39"/>
    <mergeCell ref="J38:J39"/>
    <mergeCell ref="K38:K39"/>
    <mergeCell ref="L38:L39"/>
    <mergeCell ref="M38:M39"/>
    <mergeCell ref="N38:N39"/>
    <mergeCell ref="I37:N37"/>
    <mergeCell ref="B52:C52"/>
    <mergeCell ref="B43:C43"/>
    <mergeCell ref="B47:C48"/>
    <mergeCell ref="D47:D48"/>
    <mergeCell ref="E47:E48"/>
    <mergeCell ref="F47:F48"/>
    <mergeCell ref="G47:G48"/>
    <mergeCell ref="H47:H48"/>
    <mergeCell ref="B49:C49"/>
    <mergeCell ref="B50:C50"/>
    <mergeCell ref="B51:C51"/>
    <mergeCell ref="I47:I48"/>
    <mergeCell ref="J47:J48"/>
    <mergeCell ref="K47:K48"/>
    <mergeCell ref="L47:L48"/>
    <mergeCell ref="M47:M48"/>
    <mergeCell ref="N47:N48"/>
    <mergeCell ref="O47:O48"/>
    <mergeCell ref="P47:P48"/>
    <mergeCell ref="I46:P46"/>
    <mergeCell ref="I55:O55"/>
    <mergeCell ref="F56:F57"/>
    <mergeCell ref="G56:G57"/>
    <mergeCell ref="H56:H57"/>
    <mergeCell ref="B58:C58"/>
    <mergeCell ref="I56:I57"/>
    <mergeCell ref="J56:J57"/>
    <mergeCell ref="K56:K57"/>
    <mergeCell ref="L56:L57"/>
    <mergeCell ref="B53:C53"/>
    <mergeCell ref="B56:C57"/>
    <mergeCell ref="D56:D57"/>
    <mergeCell ref="E56:E57"/>
    <mergeCell ref="B59:C59"/>
    <mergeCell ref="B60:C60"/>
    <mergeCell ref="B61:C61"/>
    <mergeCell ref="B62:C62"/>
    <mergeCell ref="B67:C67"/>
    <mergeCell ref="B68:C68"/>
    <mergeCell ref="B69:C69"/>
    <mergeCell ref="B70:C70"/>
    <mergeCell ref="B71:C71"/>
    <mergeCell ref="B65:C66"/>
    <mergeCell ref="D65:D66"/>
    <mergeCell ref="E65:E66"/>
    <mergeCell ref="F65:F66"/>
    <mergeCell ref="G65:G66"/>
    <mergeCell ref="H65:H66"/>
    <mergeCell ref="M56:M57"/>
    <mergeCell ref="N56:N57"/>
    <mergeCell ref="O56:O57"/>
    <mergeCell ref="I65:I66"/>
    <mergeCell ref="J65:J66"/>
    <mergeCell ref="K65:K66"/>
    <mergeCell ref="L65:L66"/>
    <mergeCell ref="M65:M66"/>
    <mergeCell ref="N65:N66"/>
    <mergeCell ref="O65:O66"/>
    <mergeCell ref="I64:O64"/>
  </mergeCells>
  <hyperlinks>
    <hyperlink ref="H6" r:id="rId1" xr:uid="{C3F1E2E0-9EDF-45C6-AAD0-D1FAA2106992}"/>
    <hyperlink ref="H5" r:id="rId2" xr:uid="{F6639F47-EEE6-4FA5-B45C-31972FA434F1}"/>
    <hyperlink ref="H7" r:id="rId3" xr:uid="{2F15BC1F-2157-4265-AF6E-39BA90231829}"/>
  </hyperlinks>
  <pageMargins left="0.7" right="0.7" top="0.75" bottom="0.75" header="0.3" footer="0.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New Zealand &amp; Pacific Islands</vt:lpstr>
      <vt:lpstr>Singapore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</dc:creator>
  <cp:lastModifiedBy>Rod O'Brien</cp:lastModifiedBy>
  <cp:lastPrinted>2024-04-18T22:32:53Z</cp:lastPrinted>
  <dcterms:created xsi:type="dcterms:W3CDTF">2015-06-05T18:17:20Z</dcterms:created>
  <dcterms:modified xsi:type="dcterms:W3CDTF">2024-11-03T23:38:51Z</dcterms:modified>
</cp:coreProperties>
</file>